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1721"/>
  <workbookPr showInkAnnotation="0" autoCompressPictures="0"/>
  <bookViews>
    <workbookView xWindow="1120" yWindow="1120" windowWidth="24480" windowHeight="17260" tabRatio="500"/>
  </bookViews>
  <sheets>
    <sheet name="Sheet1" sheetId="1" r:id="rId1"/>
  </sheets>
  <externalReferences>
    <externalReference r:id="rId2"/>
  </externalReferenc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25" i="1" l="1"/>
  <c r="I26" i="1"/>
  <c r="I27" i="1"/>
  <c r="G3" i="1"/>
  <c r="G8" i="1"/>
  <c r="G13" i="1"/>
  <c r="G18" i="1"/>
  <c r="G4" i="1"/>
  <c r="G9" i="1"/>
  <c r="G14" i="1"/>
  <c r="G19" i="1"/>
  <c r="G5" i="1"/>
  <c r="G10" i="1"/>
  <c r="G15" i="1"/>
  <c r="G20" i="1"/>
  <c r="G21" i="1"/>
  <c r="F3" i="1"/>
  <c r="F8" i="1"/>
  <c r="F13" i="1"/>
  <c r="F18" i="1"/>
  <c r="F4" i="1"/>
  <c r="F9" i="1"/>
  <c r="F14" i="1"/>
  <c r="F19" i="1"/>
  <c r="F5" i="1"/>
  <c r="F10" i="1"/>
  <c r="F15" i="1"/>
  <c r="F20" i="1"/>
  <c r="F21" i="1"/>
  <c r="E3" i="1"/>
  <c r="E8" i="1"/>
  <c r="E13" i="1"/>
  <c r="E18" i="1"/>
  <c r="E4" i="1"/>
  <c r="E9" i="1"/>
  <c r="E14" i="1"/>
  <c r="E19" i="1"/>
  <c r="E5" i="1"/>
  <c r="E10" i="1"/>
  <c r="E15" i="1"/>
  <c r="E20" i="1"/>
  <c r="E21" i="1"/>
  <c r="D3" i="1"/>
  <c r="D8" i="1"/>
  <c r="D13" i="1"/>
  <c r="D18" i="1"/>
  <c r="D4" i="1"/>
  <c r="D9" i="1"/>
  <c r="D14" i="1"/>
  <c r="D19" i="1"/>
  <c r="D5" i="1"/>
  <c r="D10" i="1"/>
  <c r="D15" i="1"/>
  <c r="D20" i="1"/>
  <c r="D21" i="1"/>
  <c r="C3" i="1"/>
  <c r="C8" i="1"/>
  <c r="C13" i="1"/>
  <c r="C18" i="1"/>
  <c r="C4" i="1"/>
  <c r="C9" i="1"/>
  <c r="C14" i="1"/>
  <c r="C19" i="1"/>
  <c r="C5" i="1"/>
  <c r="C10" i="1"/>
  <c r="C15" i="1"/>
  <c r="C20" i="1"/>
  <c r="C21" i="1"/>
</calcChain>
</file>

<file path=xl/sharedStrings.xml><?xml version="1.0" encoding="utf-8"?>
<sst xmlns="http://schemas.openxmlformats.org/spreadsheetml/2006/main" count="217" uniqueCount="99">
  <si>
    <t>U.S. Fossil Fuel Subsidies (in millions of dollars)</t>
    <phoneticPr fontId="0" type="noConversion"/>
  </si>
  <si>
    <t xml:space="preserve">Avg 2000-02 </t>
    <phoneticPr fontId="0" type="noConversion"/>
  </si>
  <si>
    <t xml:space="preserve">Avg 2008-10 </t>
  </si>
  <si>
    <t xml:space="preserve">2010p </t>
    <phoneticPr fontId="0" type="noConversion"/>
  </si>
  <si>
    <t>Total Coal Production</t>
    <phoneticPr fontId="0" type="noConversion"/>
  </si>
  <si>
    <t>Total Coal Consumption</t>
    <phoneticPr fontId="0" type="noConversion"/>
  </si>
  <si>
    <t>Total Coal General Support</t>
    <phoneticPr fontId="0" type="noConversion"/>
  </si>
  <si>
    <t>Total Coal</t>
    <phoneticPr fontId="0" type="noConversion"/>
  </si>
  <si>
    <t>Total Oil Production</t>
    <phoneticPr fontId="0" type="noConversion"/>
  </si>
  <si>
    <t>Total Oil Consumption</t>
    <phoneticPr fontId="0" type="noConversion"/>
  </si>
  <si>
    <t>Total Oil General Support</t>
    <phoneticPr fontId="0" type="noConversion"/>
  </si>
  <si>
    <t>Total Oil</t>
    <phoneticPr fontId="0" type="noConversion"/>
  </si>
  <si>
    <t>Total Gas Production</t>
    <phoneticPr fontId="0" type="noConversion"/>
  </si>
  <si>
    <t>Total Gas Consumption</t>
    <phoneticPr fontId="0" type="noConversion"/>
  </si>
  <si>
    <t>Total Gas General Support</t>
    <phoneticPr fontId="0" type="noConversion"/>
  </si>
  <si>
    <t>Total Gas</t>
    <phoneticPr fontId="0" type="noConversion"/>
  </si>
  <si>
    <t>Total Production</t>
    <phoneticPr fontId="0" type="noConversion"/>
  </si>
  <si>
    <t>Total Consumption</t>
    <phoneticPr fontId="0" type="noConversion"/>
  </si>
  <si>
    <t>Total General Support</t>
    <phoneticPr fontId="0" type="noConversion"/>
  </si>
  <si>
    <t>Total Fossi Fuel Subsidies</t>
    <phoneticPr fontId="0" type="noConversion"/>
  </si>
  <si>
    <t xml:space="preserve">Table 25.1. Summary of fossil-fuel support to coal – United States </t>
  </si>
  <si>
    <t xml:space="preserve">(Millions of U.S. dollars, nominal) Support element </t>
  </si>
  <si>
    <t xml:space="preserve">Jurisdiction </t>
  </si>
  <si>
    <t xml:space="preserve">Avg 2000-02 </t>
    <phoneticPr fontId="0" type="noConversion"/>
  </si>
  <si>
    <t xml:space="preserve">2010p </t>
    <phoneticPr fontId="0" type="noConversion"/>
  </si>
  <si>
    <t xml:space="preserve">Producer Support Estimate </t>
  </si>
  <si>
    <t xml:space="preserve">Support to unit returns </t>
  </si>
  <si>
    <t xml:space="preserve">Alternative Fuels Production Credit </t>
  </si>
  <si>
    <t xml:space="preserve">Federal </t>
  </si>
  <si>
    <t xml:space="preserve">Reduced Tax for Thin-Seamed Coal </t>
  </si>
  <si>
    <t xml:space="preserve">WV </t>
  </si>
  <si>
    <t>(zero is n.c.)</t>
    <phoneticPr fontId="0" type="noConversion"/>
  </si>
  <si>
    <r>
      <t>Support for land (</t>
    </r>
    <r>
      <rPr>
        <i/>
        <sz val="10"/>
        <color indexed="8"/>
        <rFont val="Verdana"/>
      </rPr>
      <t xml:space="preserve">e.g. </t>
    </r>
    <r>
      <rPr>
        <sz val="10"/>
        <color indexed="8"/>
        <rFont val="Verdana"/>
      </rPr>
      <t xml:space="preserve">royalty concessions) </t>
    </r>
  </si>
  <si>
    <t xml:space="preserve">Capital Gains Treatment of Royalties on Coal </t>
  </si>
  <si>
    <t xml:space="preserve">Support for capital formation </t>
  </si>
  <si>
    <t xml:space="preserve">Partial Expensing for Advanced Mine Safety Equipment </t>
  </si>
  <si>
    <t>(1st zero is n.a.)</t>
    <phoneticPr fontId="0" type="noConversion"/>
  </si>
  <si>
    <t xml:space="preserve">Excess of Percentage over Cost Depletion </t>
  </si>
  <si>
    <t xml:space="preserve">Consumer Support Estimate </t>
  </si>
  <si>
    <t xml:space="preserve">Consumption </t>
  </si>
  <si>
    <t xml:space="preserve">Credit for Investment in Clean Coal </t>
  </si>
  <si>
    <t>(zero is n.a.)</t>
    <phoneticPr fontId="0" type="noConversion"/>
  </si>
  <si>
    <t xml:space="preserve">Amortisation of Certain Pollution Control Facilities </t>
  </si>
  <si>
    <t xml:space="preserve">Industrial Expansion and Revitalization Credit </t>
  </si>
  <si>
    <t xml:space="preserve">Credit for Reducing Utility Charges </t>
  </si>
  <si>
    <t xml:space="preserve">General Services Support Estimate </t>
  </si>
  <si>
    <t xml:space="preserve">Fossil Energy R&amp;D </t>
  </si>
  <si>
    <t xml:space="preserve">Table 25.2. Summary of fossil-fuel support to petroleum – United States </t>
  </si>
  <si>
    <t xml:space="preserve">Avg 2000-02 </t>
  </si>
  <si>
    <t xml:space="preserve">2010p </t>
  </si>
  <si>
    <t xml:space="preserve">Severance Tax Exemptions for Crude Oil </t>
  </si>
  <si>
    <t xml:space="preserve">TX </t>
  </si>
  <si>
    <t xml:space="preserve">Development Credit for Certain Producers </t>
  </si>
  <si>
    <t xml:space="preserve">AK </t>
  </si>
  <si>
    <t>(zero is n.a.)</t>
    <phoneticPr fontId="0" type="noConversion"/>
  </si>
  <si>
    <t xml:space="preserve">Exclusion of Low-Volume Oil &amp; Gas Wells </t>
  </si>
  <si>
    <t xml:space="preserve">(zero is n.c.) </t>
    <phoneticPr fontId="0" type="noConversion"/>
  </si>
  <si>
    <t xml:space="preserve">Income support </t>
  </si>
  <si>
    <t xml:space="preserve">Exception from Passive Loss Limitation </t>
  </si>
  <si>
    <t xml:space="preserve">Expensing of Exploration and Development Costs </t>
  </si>
  <si>
    <t xml:space="preserve">Temporary Expensing of Equipment for Refining </t>
  </si>
  <si>
    <t xml:space="preserve">Aid to Small Refiners for EPA Capital Costs </t>
  </si>
  <si>
    <t>(first zero is n.a.)</t>
    <phoneticPr fontId="0" type="noConversion"/>
  </si>
  <si>
    <t xml:space="preserve">Enhanced Oil Recovery Credit </t>
  </si>
  <si>
    <t xml:space="preserve">Sales Tax Exemption for Oil &amp; Gas Equipment </t>
  </si>
  <si>
    <t xml:space="preserve">Qualified Capital Expenditure Credit </t>
  </si>
  <si>
    <t xml:space="preserve">(zero is n.a.) </t>
    <phoneticPr fontId="0" type="noConversion"/>
  </si>
  <si>
    <t xml:space="preserve">Alternative Credit for Exploration </t>
  </si>
  <si>
    <t xml:space="preserve">Support for knowledge creation </t>
  </si>
  <si>
    <t xml:space="preserve">Amortisation of Geological Expenditure </t>
  </si>
  <si>
    <t xml:space="preserve">Low-Income Home Energy Assistance Program </t>
  </si>
  <si>
    <t xml:space="preserve">Small Municipality Energy Assistance Program </t>
  </si>
  <si>
    <t>(zeros are n.a.)</t>
    <phoneticPr fontId="0" type="noConversion"/>
  </si>
  <si>
    <t xml:space="preserve">Power Cost Equalization </t>
  </si>
  <si>
    <t xml:space="preserve">Alaska Heating Assistance Program </t>
  </si>
  <si>
    <t xml:space="preserve">Gasoline Tax Exemptions </t>
  </si>
  <si>
    <t xml:space="preserve">Fuel Tax Exemptions for Farmers </t>
  </si>
  <si>
    <t xml:space="preserve">both </t>
  </si>
  <si>
    <t xml:space="preserve">Fuel Tax Exemption for Aviation </t>
  </si>
  <si>
    <t xml:space="preserve">Fuel Tax Exemption for Dyed Diesel </t>
  </si>
  <si>
    <t xml:space="preserve">Fuel Tax Exemption for Propane </t>
  </si>
  <si>
    <t xml:space="preserve">Fuel Tax Exemption for County Boards of Education </t>
  </si>
  <si>
    <t xml:space="preserve">Fuel Tax Exemption for Certain Public Administrations </t>
  </si>
  <si>
    <t xml:space="preserve">Fuel Tax Exemption for Certain Off-Highway Uses </t>
  </si>
  <si>
    <t xml:space="preserve">Strategic Petroleum Reserve </t>
  </si>
  <si>
    <t xml:space="preserve">Northeast Home Heating Oil Reserve </t>
  </si>
  <si>
    <t xml:space="preserve">Table 25.3. Summary of fossil-fuel support to natural gas – United States </t>
  </si>
  <si>
    <t xml:space="preserve">Severance Tax Exemptions for Natural Gas </t>
  </si>
  <si>
    <t xml:space="preserve">Coalbed Methane Exemption </t>
  </si>
  <si>
    <t xml:space="preserve">Alaska Gasline Inducement Act </t>
  </si>
  <si>
    <t>(first zero is n.a.; second zero is ..)</t>
    <phoneticPr fontId="0" type="noConversion"/>
  </si>
  <si>
    <t xml:space="preserve">Accelerated Depreciation of Distribution Pipelines </t>
  </si>
  <si>
    <t xml:space="preserve">Sales Tax Exemption for Natural Gas </t>
  </si>
  <si>
    <t xml:space="preserve">Non-Utility Sales of Natural Gas </t>
  </si>
  <si>
    <t>Source (PDF): http://www.oecd.org/dataoecd/55/22/48786795.pdf</t>
  </si>
  <si>
    <t>TOTAL FOSSIL FEDERAL (2010p):</t>
  </si>
  <si>
    <t>TOTAL FOSSIL FEDERAL 2009</t>
  </si>
  <si>
    <t>TOTAL FOSSIL FEDERAL Avg 08-10</t>
  </si>
  <si>
    <t>NOTE: Total numbers here include Federal Support plus West Virginia, Texas, and Alaska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</si>
</sst>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2"/>
      <color theme="1"/>
      <name val="Calibri"/>
      <family val="2"/>
      <scheme val="minor"/>
    </font>
    <font>
      <sz val="10"/>
      <name val="Verdana"/>
    </font>
    <font>
      <sz val="10"/>
      <color indexed="8"/>
      <name val="Verdana"/>
    </font>
    <font>
      <b/>
      <sz val="10"/>
      <color indexed="8"/>
      <name val="Verdana"/>
    </font>
    <font>
      <i/>
      <sz val="10"/>
      <color indexed="8"/>
      <name val="Verdana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4"/>
      <name val="Verdana"/>
    </font>
    <font>
      <b/>
      <sz val="20"/>
      <name val="Verdana"/>
    </font>
    <font>
      <i/>
      <sz val="10"/>
      <name val="Verdana"/>
    </font>
    <font>
      <b/>
      <i/>
      <sz val="14"/>
      <color theme="1"/>
      <name val="Calibri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9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1">
    <xf numFmtId="0" fontId="0" fillId="0" borderId="0" xfId="0"/>
    <xf numFmtId="0" fontId="1" fillId="0" borderId="0" xfId="0" applyFont="1"/>
    <xf numFmtId="0" fontId="2" fillId="0" borderId="0" xfId="0" applyFont="1" applyAlignment="1">
      <alignment vertical="top" wrapText="1"/>
    </xf>
    <xf numFmtId="0" fontId="3" fillId="0" borderId="0" xfId="0" applyFont="1"/>
    <xf numFmtId="0" fontId="1" fillId="0" borderId="0" xfId="0" applyFont="1" applyAlignment="1">
      <alignment wrapText="1"/>
    </xf>
    <xf numFmtId="0" fontId="4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</cellXfs>
  <cellStyles count="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retzmann/Documents/OECD%20Country%20Subsidies%2001%2025%201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rt FSF FFS"/>
      <sheetName val="Totals"/>
      <sheetName val="Australia"/>
      <sheetName val="Belgium"/>
      <sheetName val="Canada"/>
      <sheetName val="Chile"/>
      <sheetName val="France"/>
      <sheetName val="Germany"/>
      <sheetName val="Hungary"/>
      <sheetName val="Iceland"/>
      <sheetName val="Ireland"/>
      <sheetName val="Israel"/>
      <sheetName val="Italy"/>
      <sheetName val="Japan"/>
      <sheetName val="Korea"/>
      <sheetName val="Luxembourg"/>
      <sheetName val="Mexico"/>
      <sheetName val="Netherlands"/>
      <sheetName val="New Zealand"/>
      <sheetName val="Norway"/>
      <sheetName val="Poland"/>
      <sheetName val="Spain"/>
      <sheetName val="Sweden"/>
      <sheetName val="Turkey"/>
      <sheetName val="U.K."/>
      <sheetName val="U.S.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29">
          <cell r="C29">
            <v>1143.33</v>
          </cell>
          <cell r="D29">
            <v>273.33</v>
          </cell>
          <cell r="E29">
            <v>590</v>
          </cell>
          <cell r="F29">
            <v>60</v>
          </cell>
          <cell r="G29">
            <v>170</v>
          </cell>
        </row>
        <row r="30">
          <cell r="C30">
            <v>0</v>
          </cell>
          <cell r="D30">
            <v>37</v>
          </cell>
          <cell r="E30">
            <v>37</v>
          </cell>
          <cell r="F30">
            <v>37</v>
          </cell>
          <cell r="G30">
            <v>37</v>
          </cell>
        </row>
        <row r="32">
          <cell r="C32">
            <v>90</v>
          </cell>
          <cell r="D32">
            <v>76.67</v>
          </cell>
          <cell r="E32">
            <v>110</v>
          </cell>
          <cell r="F32">
            <v>70</v>
          </cell>
          <cell r="G32">
            <v>50</v>
          </cell>
        </row>
        <row r="34">
          <cell r="C34">
            <v>0</v>
          </cell>
          <cell r="D34">
            <v>6.67</v>
          </cell>
          <cell r="E34">
            <v>20</v>
          </cell>
          <cell r="F34">
            <v>0</v>
          </cell>
          <cell r="G34">
            <v>0</v>
          </cell>
        </row>
        <row r="35">
          <cell r="C35">
            <v>162.16999999999999</v>
          </cell>
          <cell r="D35">
            <v>317.07</v>
          </cell>
          <cell r="E35">
            <v>390.68</v>
          </cell>
          <cell r="F35">
            <v>144.38</v>
          </cell>
          <cell r="G35">
            <v>416.16</v>
          </cell>
        </row>
        <row r="38">
          <cell r="C38">
            <v>0</v>
          </cell>
          <cell r="D38">
            <v>150</v>
          </cell>
          <cell r="E38">
            <v>30</v>
          </cell>
          <cell r="F38">
            <v>180</v>
          </cell>
          <cell r="G38">
            <v>240</v>
          </cell>
        </row>
        <row r="39">
          <cell r="C39">
            <v>0</v>
          </cell>
          <cell r="D39">
            <v>100</v>
          </cell>
          <cell r="E39">
            <v>100</v>
          </cell>
          <cell r="F39">
            <v>100</v>
          </cell>
          <cell r="G39">
            <v>100</v>
          </cell>
        </row>
        <row r="40">
          <cell r="C40">
            <v>0</v>
          </cell>
          <cell r="D40">
            <v>44.8</v>
          </cell>
          <cell r="E40">
            <v>44.8</v>
          </cell>
          <cell r="F40">
            <v>44.8</v>
          </cell>
          <cell r="G40">
            <v>44.8</v>
          </cell>
        </row>
        <row r="41">
          <cell r="C41">
            <v>0</v>
          </cell>
          <cell r="D41">
            <v>1.72</v>
          </cell>
          <cell r="E41">
            <v>1.72</v>
          </cell>
          <cell r="F41">
            <v>1.72</v>
          </cell>
          <cell r="G41">
            <v>1.72</v>
          </cell>
        </row>
        <row r="43">
          <cell r="C43">
            <v>373.31</v>
          </cell>
          <cell r="D43">
            <v>1866.92</v>
          </cell>
          <cell r="E43">
            <v>686.4</v>
          </cell>
          <cell r="F43">
            <v>1008.75</v>
          </cell>
          <cell r="G43">
            <v>3905.6</v>
          </cell>
        </row>
        <row r="50">
          <cell r="C50">
            <v>35.29</v>
          </cell>
          <cell r="D50">
            <v>97.08</v>
          </cell>
          <cell r="E50">
            <v>140.1</v>
          </cell>
          <cell r="F50">
            <v>67.510000000000005</v>
          </cell>
          <cell r="G50">
            <v>83.64</v>
          </cell>
        </row>
        <row r="51">
          <cell r="C51">
            <v>0</v>
          </cell>
          <cell r="D51">
            <v>11.8</v>
          </cell>
          <cell r="E51">
            <v>8.35</v>
          </cell>
          <cell r="F51">
            <v>13.53</v>
          </cell>
          <cell r="G51">
            <v>13.53</v>
          </cell>
        </row>
        <row r="52">
          <cell r="C52">
            <v>0</v>
          </cell>
          <cell r="D52">
            <v>3.18</v>
          </cell>
          <cell r="E52">
            <v>3.18</v>
          </cell>
          <cell r="F52">
            <v>3.18</v>
          </cell>
          <cell r="G52">
            <v>3.18</v>
          </cell>
        </row>
        <row r="54">
          <cell r="C54">
            <v>7.38</v>
          </cell>
          <cell r="D54">
            <v>7.96</v>
          </cell>
          <cell r="E54">
            <v>3.98</v>
          </cell>
          <cell r="F54">
            <v>7.96</v>
          </cell>
          <cell r="G54">
            <v>11.94</v>
          </cell>
        </row>
        <row r="56">
          <cell r="C56">
            <v>32.549999999999997</v>
          </cell>
          <cell r="D56">
            <v>489.35</v>
          </cell>
          <cell r="E56">
            <v>656.44</v>
          </cell>
          <cell r="F56">
            <v>652.47</v>
          </cell>
          <cell r="G56">
            <v>159.13999999999999</v>
          </cell>
        </row>
        <row r="57">
          <cell r="C57">
            <v>105.64</v>
          </cell>
          <cell r="D57">
            <v>170.91</v>
          </cell>
          <cell r="E57">
            <v>210.59</v>
          </cell>
          <cell r="F57">
            <v>77.83</v>
          </cell>
          <cell r="G57">
            <v>224.32</v>
          </cell>
        </row>
        <row r="58">
          <cell r="C58">
            <v>0</v>
          </cell>
          <cell r="D58">
            <v>626.66999999999996</v>
          </cell>
          <cell r="E58">
            <v>350</v>
          </cell>
          <cell r="F58">
            <v>770</v>
          </cell>
          <cell r="G58">
            <v>760</v>
          </cell>
        </row>
        <row r="59">
          <cell r="C59">
            <v>0</v>
          </cell>
          <cell r="D59">
            <v>13.33</v>
          </cell>
          <cell r="E59">
            <v>30</v>
          </cell>
          <cell r="F59">
            <v>10</v>
          </cell>
          <cell r="G59">
            <v>0</v>
          </cell>
        </row>
        <row r="60">
          <cell r="C60">
            <v>140.4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</row>
        <row r="61">
          <cell r="C61">
            <v>0</v>
          </cell>
          <cell r="D61">
            <v>41.31</v>
          </cell>
          <cell r="E61">
            <v>25.62</v>
          </cell>
          <cell r="F61">
            <v>49.77</v>
          </cell>
          <cell r="G61">
            <v>48.54</v>
          </cell>
        </row>
        <row r="62">
          <cell r="C62">
            <v>0</v>
          </cell>
          <cell r="D62">
            <v>207.01</v>
          </cell>
          <cell r="E62">
            <v>155.56</v>
          </cell>
          <cell r="F62">
            <v>232.74</v>
          </cell>
          <cell r="G62">
            <v>232.74</v>
          </cell>
        </row>
        <row r="63">
          <cell r="C63">
            <v>0</v>
          </cell>
          <cell r="D63">
            <v>13.26</v>
          </cell>
          <cell r="E63">
            <v>7.16</v>
          </cell>
          <cell r="F63">
            <v>16.309999999999999</v>
          </cell>
          <cell r="G63">
            <v>16.309999999999999</v>
          </cell>
        </row>
        <row r="65">
          <cell r="C65">
            <v>0</v>
          </cell>
          <cell r="D65">
            <v>27.85</v>
          </cell>
          <cell r="E65">
            <v>7.96</v>
          </cell>
          <cell r="F65">
            <v>15.91</v>
          </cell>
          <cell r="G65">
            <v>59.68</v>
          </cell>
        </row>
        <row r="92">
          <cell r="C92">
            <v>201.36</v>
          </cell>
          <cell r="D92">
            <v>1122.8900000000001</v>
          </cell>
          <cell r="E92">
            <v>919.98</v>
          </cell>
          <cell r="F92">
            <v>1133.79</v>
          </cell>
          <cell r="G92">
            <v>1314.89</v>
          </cell>
        </row>
        <row r="93">
          <cell r="C93">
            <v>0</v>
          </cell>
          <cell r="D93">
            <v>17.86</v>
          </cell>
          <cell r="E93">
            <v>12.65</v>
          </cell>
          <cell r="F93">
            <v>20.47</v>
          </cell>
          <cell r="G93">
            <v>20.47</v>
          </cell>
        </row>
        <row r="94">
          <cell r="C94">
            <v>0</v>
          </cell>
          <cell r="D94">
            <v>4.82</v>
          </cell>
          <cell r="E94">
            <v>4.82</v>
          </cell>
          <cell r="F94">
            <v>4.82</v>
          </cell>
          <cell r="G94">
            <v>4.82</v>
          </cell>
        </row>
        <row r="95">
          <cell r="C95">
            <v>0</v>
          </cell>
          <cell r="D95">
            <v>4</v>
          </cell>
          <cell r="E95">
            <v>4</v>
          </cell>
          <cell r="F95">
            <v>4</v>
          </cell>
          <cell r="G95">
            <v>4</v>
          </cell>
        </row>
        <row r="97">
          <cell r="C97">
            <v>9.2799999999999994</v>
          </cell>
          <cell r="D97">
            <v>12.04</v>
          </cell>
          <cell r="E97">
            <v>6.02</v>
          </cell>
          <cell r="F97">
            <v>12.04</v>
          </cell>
          <cell r="G97">
            <v>18.059999999999999</v>
          </cell>
        </row>
        <row r="99">
          <cell r="C99">
            <v>0</v>
          </cell>
          <cell r="D99">
            <v>18.37</v>
          </cell>
          <cell r="E99">
            <v>0</v>
          </cell>
          <cell r="F99">
            <v>4.3600000000000003</v>
          </cell>
          <cell r="G99">
            <v>32.380000000000003</v>
          </cell>
        </row>
        <row r="100">
          <cell r="C100">
            <v>40.78</v>
          </cell>
          <cell r="D100">
            <v>740.65</v>
          </cell>
          <cell r="E100">
            <v>993.56</v>
          </cell>
          <cell r="F100">
            <v>987.53</v>
          </cell>
          <cell r="G100">
            <v>240.86</v>
          </cell>
        </row>
        <row r="101">
          <cell r="C101">
            <v>132.18</v>
          </cell>
          <cell r="D101">
            <v>258.68</v>
          </cell>
          <cell r="E101">
            <v>318.73</v>
          </cell>
          <cell r="F101">
            <v>117.79</v>
          </cell>
          <cell r="G101">
            <v>339.52</v>
          </cell>
        </row>
        <row r="102">
          <cell r="C102">
            <v>0</v>
          </cell>
          <cell r="D102">
            <v>93.33</v>
          </cell>
          <cell r="E102">
            <v>80</v>
          </cell>
          <cell r="F102">
            <v>80</v>
          </cell>
          <cell r="G102">
            <v>120</v>
          </cell>
        </row>
        <row r="103">
          <cell r="C103">
            <v>176.26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</row>
        <row r="104">
          <cell r="C104">
            <v>0</v>
          </cell>
          <cell r="D104">
            <v>62.52</v>
          </cell>
          <cell r="E104">
            <v>38.78</v>
          </cell>
          <cell r="F104">
            <v>75.33</v>
          </cell>
          <cell r="G104">
            <v>73.459999999999994</v>
          </cell>
        </row>
        <row r="105">
          <cell r="C105">
            <v>0</v>
          </cell>
          <cell r="D105">
            <v>313.32</v>
          </cell>
          <cell r="E105">
            <v>235.44</v>
          </cell>
          <cell r="F105">
            <v>352.26</v>
          </cell>
          <cell r="G105">
            <v>352.26</v>
          </cell>
        </row>
        <row r="106">
          <cell r="C106">
            <v>0</v>
          </cell>
          <cell r="D106">
            <v>20.07</v>
          </cell>
          <cell r="E106">
            <v>10.84</v>
          </cell>
          <cell r="F106">
            <v>24.69</v>
          </cell>
          <cell r="G106">
            <v>24.69</v>
          </cell>
        </row>
        <row r="108">
          <cell r="C108">
            <v>0</v>
          </cell>
          <cell r="D108">
            <v>42.15</v>
          </cell>
          <cell r="E108">
            <v>12.04</v>
          </cell>
          <cell r="F108">
            <v>24.09</v>
          </cell>
          <cell r="G108">
            <v>90.32</v>
          </cell>
        </row>
        <row r="111">
          <cell r="C111">
            <v>1037.81</v>
          </cell>
          <cell r="D111">
            <v>2340.73</v>
          </cell>
          <cell r="E111">
            <v>1264</v>
          </cell>
          <cell r="F111">
            <v>2879.1</v>
          </cell>
          <cell r="G111">
            <v>2879.1</v>
          </cell>
        </row>
        <row r="112">
          <cell r="C112">
            <v>0</v>
          </cell>
          <cell r="D112">
            <v>0</v>
          </cell>
          <cell r="E112">
            <v>0</v>
          </cell>
          <cell r="F112">
            <v>5.5</v>
          </cell>
          <cell r="G112">
            <v>2.75</v>
          </cell>
        </row>
        <row r="113">
          <cell r="C113">
            <v>162.83000000000001</v>
          </cell>
          <cell r="D113">
            <v>247.81</v>
          </cell>
          <cell r="E113">
            <v>242.42</v>
          </cell>
          <cell r="F113">
            <v>245.4</v>
          </cell>
          <cell r="G113">
            <v>255.63</v>
          </cell>
        </row>
        <row r="114">
          <cell r="C114">
            <v>0</v>
          </cell>
          <cell r="D114">
            <v>17</v>
          </cell>
          <cell r="E114">
            <v>17</v>
          </cell>
          <cell r="F114">
            <v>17</v>
          </cell>
          <cell r="G114">
            <v>17</v>
          </cell>
        </row>
        <row r="115">
          <cell r="C115">
            <v>0</v>
          </cell>
          <cell r="D115">
            <v>2.58</v>
          </cell>
          <cell r="E115">
            <v>2.58</v>
          </cell>
          <cell r="F115">
            <v>2.58</v>
          </cell>
          <cell r="G115">
            <v>2.58</v>
          </cell>
        </row>
        <row r="117">
          <cell r="C117">
            <v>64.56</v>
          </cell>
          <cell r="D117">
            <v>61.88</v>
          </cell>
          <cell r="E117">
            <v>30.33</v>
          </cell>
          <cell r="F117">
            <v>29.24</v>
          </cell>
          <cell r="G117">
            <v>126.08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3"/>
  <sheetViews>
    <sheetView tabSelected="1" workbookViewId="0">
      <selection activeCell="A120" sqref="A120"/>
    </sheetView>
  </sheetViews>
  <sheetFormatPr baseColWidth="10" defaultRowHeight="15" x14ac:dyDescent="0"/>
  <cols>
    <col min="1" max="1" width="33.1640625" customWidth="1"/>
    <col min="2" max="2" width="23.33203125" customWidth="1"/>
    <col min="8" max="8" width="50.5" customWidth="1"/>
  </cols>
  <sheetData>
    <row r="1" spans="1:8" ht="25">
      <c r="A1" s="8" t="s">
        <v>0</v>
      </c>
      <c r="B1" s="1"/>
      <c r="C1" s="1"/>
      <c r="D1" s="1"/>
      <c r="E1" s="1"/>
      <c r="F1" s="1"/>
      <c r="G1" s="1"/>
      <c r="H1" s="1"/>
    </row>
    <row r="2" spans="1:8" ht="26">
      <c r="A2" s="1"/>
      <c r="B2" s="1"/>
      <c r="C2" s="2" t="s">
        <v>1</v>
      </c>
      <c r="D2" s="2" t="s">
        <v>2</v>
      </c>
      <c r="E2" s="2">
        <v>2008</v>
      </c>
      <c r="F2" s="2">
        <v>2009</v>
      </c>
      <c r="G2" s="2" t="s">
        <v>3</v>
      </c>
      <c r="H2" s="1"/>
    </row>
    <row r="3" spans="1:8">
      <c r="A3" s="1" t="s">
        <v>4</v>
      </c>
      <c r="B3" s="1"/>
      <c r="C3" s="1">
        <f>[1]U.S.!C29+[1]U.S.!C30+[1]U.S.!C32+[1]U.S.!C34+[1]U.S.!C35</f>
        <v>1395.5</v>
      </c>
      <c r="D3" s="1">
        <f>[1]U.S.!D29+[1]U.S.!D30+[1]U.S.!D32+[1]U.S.!D34+[1]U.S.!D35</f>
        <v>710.74</v>
      </c>
      <c r="E3" s="1">
        <f>[1]U.S.!E29+[1]U.S.!E30+[1]U.S.!E32+[1]U.S.!E34+[1]U.S.!E35</f>
        <v>1147.68</v>
      </c>
      <c r="F3" s="1">
        <f>[1]U.S.!F29+[1]U.S.!F30+[1]U.S.!F32+[1]U.S.!F34+[1]U.S.!F35</f>
        <v>311.38</v>
      </c>
      <c r="G3" s="1">
        <f>[1]U.S.!G29+[1]U.S.!G30+[1]U.S.!G32+[1]U.S.!G34+[1]U.S.!G35</f>
        <v>673.16000000000008</v>
      </c>
      <c r="H3" s="1"/>
    </row>
    <row r="4" spans="1:8">
      <c r="A4" s="1" t="s">
        <v>5</v>
      </c>
      <c r="B4" s="1"/>
      <c r="C4" s="1">
        <f>[1]U.S.!C38+[1]U.S.!C39+[1]U.S.!C40+[1]U.S.!C41</f>
        <v>0</v>
      </c>
      <c r="D4" s="1">
        <f>[1]U.S.!D38+[1]U.S.!D39+[1]U.S.!D40+[1]U.S.!D41</f>
        <v>296.52000000000004</v>
      </c>
      <c r="E4" s="1">
        <f>[1]U.S.!E38+[1]U.S.!E39+[1]U.S.!E40+[1]U.S.!E41</f>
        <v>176.52</v>
      </c>
      <c r="F4" s="1">
        <f>[1]U.S.!F38+[1]U.S.!F39+[1]U.S.!F40+[1]U.S.!F41</f>
        <v>326.52000000000004</v>
      </c>
      <c r="G4" s="1">
        <f>[1]U.S.!G38+[1]U.S.!G39+[1]U.S.!G40+[1]U.S.!G41</f>
        <v>386.52000000000004</v>
      </c>
      <c r="H4" s="1"/>
    </row>
    <row r="5" spans="1:8">
      <c r="A5" s="1" t="s">
        <v>6</v>
      </c>
      <c r="B5" s="1"/>
      <c r="C5" s="1">
        <f>[1]U.S.!C43</f>
        <v>373.31</v>
      </c>
      <c r="D5" s="1">
        <f>[1]U.S.!D43</f>
        <v>1866.92</v>
      </c>
      <c r="E5" s="1">
        <f>[1]U.S.!E43</f>
        <v>686.4</v>
      </c>
      <c r="F5" s="1">
        <f>[1]U.S.!F43</f>
        <v>1008.75</v>
      </c>
      <c r="G5" s="1">
        <f>[1]U.S.!G43</f>
        <v>3905.6</v>
      </c>
      <c r="H5" s="1"/>
    </row>
    <row r="6" spans="1:8">
      <c r="A6" s="1" t="s">
        <v>7</v>
      </c>
      <c r="B6" s="1"/>
      <c r="C6" s="1"/>
      <c r="D6" s="1"/>
      <c r="E6" s="1"/>
      <c r="F6" s="1"/>
      <c r="G6" s="1"/>
      <c r="H6" s="1"/>
    </row>
    <row r="7" spans="1:8">
      <c r="A7" s="1"/>
      <c r="B7" s="1"/>
      <c r="C7" s="1"/>
      <c r="D7" s="1"/>
      <c r="E7" s="1"/>
      <c r="F7" s="1"/>
      <c r="G7" s="1"/>
      <c r="H7" s="1"/>
    </row>
    <row r="8" spans="1:8">
      <c r="A8" s="1" t="s">
        <v>8</v>
      </c>
      <c r="B8" s="1"/>
      <c r="C8" s="1">
        <f>[1]U.S.!C50+[1]U.S.!C51+[1]U.S.!C52+[1]U.S.!C54+[1]U.S.!C56+[1]U.S.!C57+[1]U.S.!C58+[1]U.S.!C59+[1]U.S.!C60+[1]U.S.!C61+[1]U.S.!C62+[1]U.S.!C63+[1]U.S.!C65</f>
        <v>321.26</v>
      </c>
      <c r="D8" s="1">
        <f>[1]U.S.!D50+[1]U.S.!D51+[1]U.S.!D52+[1]U.S.!D54+[1]U.S.!D56+[1]U.S.!D57+[1]U.S.!D58+[1]U.S.!D59+[1]U.S.!D60+[1]U.S.!D61+[1]U.S.!D62+[1]U.S.!D63+[1]U.S.!D65</f>
        <v>1709.7099999999996</v>
      </c>
      <c r="E8" s="1">
        <f>[1]U.S.!E50+[1]U.S.!E51+[1]U.S.!E52+[1]U.S.!E54+[1]U.S.!E56+[1]U.S.!E57+[1]U.S.!E58+[1]U.S.!E59+[1]U.S.!E60+[1]U.S.!E61+[1]U.S.!E62+[1]U.S.!E63+[1]U.S.!E65</f>
        <v>1598.94</v>
      </c>
      <c r="F8" s="1">
        <f>[1]U.S.!F50+[1]U.S.!F51+[1]U.S.!F52+[1]U.S.!F54+[1]U.S.!F56+[1]U.S.!F57+[1]U.S.!F58+[1]U.S.!F59+[1]U.S.!F60+[1]U.S.!F61+[1]U.S.!F62+[1]U.S.!F63+[1]U.S.!F65</f>
        <v>1917.21</v>
      </c>
      <c r="G8" s="1">
        <f>[1]U.S.!G50+[1]U.S.!G51+[1]U.S.!G52+[1]U.S.!G54+[1]U.S.!G56+[1]U.S.!G57+[1]U.S.!G58+[1]U.S.!G59+[1]U.S.!G60+[1]U.S.!G61+[1]U.S.!G62+[1]U.S.!G63+[1]U.S.!G65</f>
        <v>1613.02</v>
      </c>
      <c r="H8" s="1"/>
    </row>
    <row r="9" spans="1:8">
      <c r="A9" s="1" t="s">
        <v>9</v>
      </c>
      <c r="B9" s="1"/>
      <c r="C9" s="1">
        <f>[1]U.S.!C51+[1]U.S.!C52+[1]U.S.!C53+[1]U.S.!C55+[1]U.S.!C57+[1]U.S.!C58+[1]U.S.!C59+[1]U.S.!C60+[1]U.S.!C61+[1]U.S.!C62+[1]U.S.!C63+[1]U.S.!C64+[1]U.S.!C66</f>
        <v>246.04000000000002</v>
      </c>
      <c r="D9" s="1">
        <f>[1]U.S.!D51+[1]U.S.!D52+[1]U.S.!D53+[1]U.S.!D55+[1]U.S.!D57+[1]U.S.!D58+[1]U.S.!D59+[1]U.S.!D60+[1]U.S.!D61+[1]U.S.!D62+[1]U.S.!D63+[1]U.S.!D64+[1]U.S.!D66</f>
        <v>1087.47</v>
      </c>
      <c r="E9" s="1">
        <f>[1]U.S.!E51+[1]U.S.!E52+[1]U.S.!E53+[1]U.S.!E55+[1]U.S.!E57+[1]U.S.!E58+[1]U.S.!E59+[1]U.S.!E60+[1]U.S.!E61+[1]U.S.!E62+[1]U.S.!E63+[1]U.S.!E64+[1]U.S.!E66</f>
        <v>790.45999999999992</v>
      </c>
      <c r="F9" s="1">
        <f>[1]U.S.!F51+[1]U.S.!F52+[1]U.S.!F53+[1]U.S.!F55+[1]U.S.!F57+[1]U.S.!F58+[1]U.S.!F59+[1]U.S.!F60+[1]U.S.!F61+[1]U.S.!F62+[1]U.S.!F63+[1]U.S.!F64+[1]U.S.!F66</f>
        <v>1173.3599999999999</v>
      </c>
      <c r="G9" s="1">
        <f>[1]U.S.!G51+[1]U.S.!G52+[1]U.S.!G53+[1]U.S.!G55+[1]U.S.!G57+[1]U.S.!G58+[1]U.S.!G59+[1]U.S.!G60+[1]U.S.!G61+[1]U.S.!G62+[1]U.S.!G63+[1]U.S.!G64+[1]U.S.!G66</f>
        <v>1298.6199999999999</v>
      </c>
      <c r="H9" s="1"/>
    </row>
    <row r="10" spans="1:8">
      <c r="A10" s="1" t="s">
        <v>10</v>
      </c>
      <c r="B10" s="1"/>
      <c r="C10" s="1">
        <f>[1]U.S.!C52+[1]U.S.!C53+[1]U.S.!C54+[1]U.S.!C56+[1]U.S.!C58+[1]U.S.!C59+[1]U.S.!C60+[1]U.S.!C61+[1]U.S.!C62+[1]U.S.!C63+[1]U.S.!C64+[1]U.S.!C65+[1]U.S.!C67</f>
        <v>180.33</v>
      </c>
      <c r="D10" s="1">
        <f>[1]U.S.!D52+[1]U.S.!D53+[1]U.S.!D54+[1]U.S.!D56+[1]U.S.!D58+[1]U.S.!D59+[1]U.S.!D60+[1]U.S.!D61+[1]U.S.!D62+[1]U.S.!D63+[1]U.S.!D64+[1]U.S.!D65+[1]U.S.!D67</f>
        <v>1429.9199999999996</v>
      </c>
      <c r="E10" s="1">
        <f>[1]U.S.!E52+[1]U.S.!E53+[1]U.S.!E54+[1]U.S.!E56+[1]U.S.!E58+[1]U.S.!E59+[1]U.S.!E60+[1]U.S.!E61+[1]U.S.!E62+[1]U.S.!E63+[1]U.S.!E64+[1]U.S.!E65+[1]U.S.!E67</f>
        <v>1239.8999999999999</v>
      </c>
      <c r="F10" s="1">
        <f>[1]U.S.!F52+[1]U.S.!F53+[1]U.S.!F54+[1]U.S.!F56+[1]U.S.!F58+[1]U.S.!F59+[1]U.S.!F60+[1]U.S.!F61+[1]U.S.!F62+[1]U.S.!F63+[1]U.S.!F64+[1]U.S.!F65+[1]U.S.!F67</f>
        <v>1758.3400000000001</v>
      </c>
      <c r="G10" s="1">
        <f>[1]U.S.!G52+[1]U.S.!G53+[1]U.S.!G54+[1]U.S.!G56+[1]U.S.!G58+[1]U.S.!G59+[1]U.S.!G60+[1]U.S.!G61+[1]U.S.!G62+[1]U.S.!G63+[1]U.S.!G64+[1]U.S.!G65+[1]U.S.!G67</f>
        <v>1291.53</v>
      </c>
      <c r="H10" s="1"/>
    </row>
    <row r="11" spans="1:8">
      <c r="A11" s="1" t="s">
        <v>11</v>
      </c>
      <c r="B11" s="1"/>
      <c r="C11" s="1"/>
      <c r="D11" s="1"/>
      <c r="E11" s="1"/>
      <c r="F11" s="1"/>
      <c r="G11" s="1"/>
      <c r="H11" s="1"/>
    </row>
    <row r="12" spans="1:8">
      <c r="A12" s="1"/>
      <c r="B12" s="1"/>
      <c r="C12" s="1"/>
      <c r="D12" s="1"/>
      <c r="E12" s="1"/>
      <c r="F12" s="1"/>
      <c r="G12" s="1"/>
      <c r="H12" s="1"/>
    </row>
    <row r="13" spans="1:8">
      <c r="A13" s="1" t="s">
        <v>12</v>
      </c>
      <c r="B13" s="1"/>
      <c r="C13" s="1">
        <f>[1]U.S.!C92+[1]U.S.!C93+[1]U.S.!C94+[1]U.S.!C95+[1]U.S.!C97+[1]U.S.!C99+[1]U.S.!C100+[1]U.S.!C101+[1]U.S.!C102+[1]U.S.!C103+[1]U.S.!C104+[1]U.S.!C105+[1]U.S.!C106+[1]U.S.!C108</f>
        <v>559.86</v>
      </c>
      <c r="D13" s="1">
        <f>[1]U.S.!D92+[1]U.S.!D93+[1]U.S.!D94+[1]U.S.!D95+[1]U.S.!D97+[1]U.S.!D99+[1]U.S.!D100+[1]U.S.!D101+[1]U.S.!D102+[1]U.S.!D103+[1]U.S.!D104+[1]U.S.!D105+[1]U.S.!D106+[1]U.S.!D108</f>
        <v>2710.7</v>
      </c>
      <c r="E13" s="1">
        <f>[1]U.S.!E92+[1]U.S.!E93+[1]U.S.!E94+[1]U.S.!E95+[1]U.S.!E97+[1]U.S.!E99+[1]U.S.!E100+[1]U.S.!E101+[1]U.S.!E102+[1]U.S.!E103+[1]U.S.!E104+[1]U.S.!E105+[1]U.S.!E106+[1]U.S.!E108</f>
        <v>2636.8600000000006</v>
      </c>
      <c r="F13" s="1">
        <f>[1]U.S.!F92+[1]U.S.!F93+[1]U.S.!F94+[1]U.S.!F95+[1]U.S.!F97+[1]U.S.!F99+[1]U.S.!F100+[1]U.S.!F101+[1]U.S.!F102+[1]U.S.!F103+[1]U.S.!F104+[1]U.S.!F105+[1]U.S.!F106+[1]U.S.!F108</f>
        <v>2841.1699999999996</v>
      </c>
      <c r="G13" s="1">
        <f>[1]U.S.!G92+[1]U.S.!G93+[1]U.S.!G94+[1]U.S.!G95+[1]U.S.!G97+[1]U.S.!G99+[1]U.S.!G100+[1]U.S.!G101+[1]U.S.!G102+[1]U.S.!G103+[1]U.S.!G104+[1]U.S.!G105+[1]U.S.!G106+[1]U.S.!G108</f>
        <v>2635.7300000000005</v>
      </c>
      <c r="H13" s="1"/>
    </row>
    <row r="14" spans="1:8">
      <c r="A14" s="1" t="s">
        <v>13</v>
      </c>
      <c r="B14" s="1"/>
      <c r="C14" s="1">
        <f>[1]U.S.!C111+[1]U.S.!C112+[1]U.S.!C113+[1]U.S.!C114+[1]U.S.!C115</f>
        <v>1200.6399999999999</v>
      </c>
      <c r="D14" s="1">
        <f>[1]U.S.!D111+[1]U.S.!D112+[1]U.S.!D113+[1]U.S.!D114+[1]U.S.!D115</f>
        <v>2608.12</v>
      </c>
      <c r="E14" s="1">
        <f>[1]U.S.!E111+[1]U.S.!E112+[1]U.S.!E113+[1]U.S.!E114+[1]U.S.!E115</f>
        <v>1526</v>
      </c>
      <c r="F14" s="1">
        <f>[1]U.S.!F111+[1]U.S.!F112+[1]U.S.!F113+[1]U.S.!F114+[1]U.S.!F115</f>
        <v>3149.58</v>
      </c>
      <c r="G14" s="1">
        <f>[1]U.S.!G111+[1]U.S.!G112+[1]U.S.!G113+[1]U.S.!G114+[1]U.S.!G115</f>
        <v>3157.06</v>
      </c>
      <c r="H14" s="1"/>
    </row>
    <row r="15" spans="1:8">
      <c r="A15" s="1" t="s">
        <v>14</v>
      </c>
      <c r="B15" s="1"/>
      <c r="C15" s="1">
        <f>[1]U.S.!C117</f>
        <v>64.56</v>
      </c>
      <c r="D15" s="1">
        <f>[1]U.S.!D117</f>
        <v>61.88</v>
      </c>
      <c r="E15" s="1">
        <f>[1]U.S.!E117</f>
        <v>30.33</v>
      </c>
      <c r="F15" s="1">
        <f>[1]U.S.!F117</f>
        <v>29.24</v>
      </c>
      <c r="G15" s="1">
        <f>[1]U.S.!G117</f>
        <v>126.08</v>
      </c>
      <c r="H15" s="1"/>
    </row>
    <row r="16" spans="1:8">
      <c r="A16" s="1" t="s">
        <v>15</v>
      </c>
      <c r="B16" s="1"/>
      <c r="C16" s="1"/>
      <c r="D16" s="1"/>
      <c r="E16" s="1"/>
      <c r="F16" s="1"/>
      <c r="G16" s="1"/>
    </row>
    <row r="17" spans="1:9">
      <c r="A17" s="1"/>
      <c r="B17" s="1"/>
      <c r="C17" s="1"/>
      <c r="D17" s="1"/>
      <c r="E17" s="1"/>
      <c r="F17" s="1"/>
      <c r="G17" s="1"/>
      <c r="H17" s="1"/>
    </row>
    <row r="18" spans="1:9">
      <c r="A18" s="1" t="s">
        <v>16</v>
      </c>
      <c r="B18" s="1"/>
      <c r="C18" s="1">
        <f t="shared" ref="C18:G20" si="0">C3+C8+C13</f>
        <v>2276.62</v>
      </c>
      <c r="D18" s="1">
        <f t="shared" si="0"/>
        <v>5131.1499999999996</v>
      </c>
      <c r="E18" s="1">
        <f t="shared" si="0"/>
        <v>5383.4800000000005</v>
      </c>
      <c r="F18" s="1">
        <f t="shared" si="0"/>
        <v>5069.76</v>
      </c>
      <c r="G18" s="1">
        <f>G3+G8+G13</f>
        <v>4921.9100000000008</v>
      </c>
      <c r="H18" s="1"/>
    </row>
    <row r="19" spans="1:9">
      <c r="A19" s="1" t="s">
        <v>17</v>
      </c>
      <c r="B19" s="1"/>
      <c r="C19" s="1">
        <f t="shared" si="0"/>
        <v>1446.6799999999998</v>
      </c>
      <c r="D19" s="1">
        <f t="shared" si="0"/>
        <v>3992.1099999999997</v>
      </c>
      <c r="E19" s="1">
        <f t="shared" si="0"/>
        <v>2492.98</v>
      </c>
      <c r="F19" s="1">
        <f t="shared" si="0"/>
        <v>4649.46</v>
      </c>
      <c r="G19" s="1">
        <f>G4+G9+G14</f>
        <v>4842.2</v>
      </c>
      <c r="H19" s="1"/>
    </row>
    <row r="20" spans="1:9">
      <c r="A20" s="1" t="s">
        <v>18</v>
      </c>
      <c r="B20" s="1"/>
      <c r="C20" s="1">
        <f t="shared" si="0"/>
        <v>618.20000000000005</v>
      </c>
      <c r="D20" s="1">
        <f t="shared" si="0"/>
        <v>3358.72</v>
      </c>
      <c r="E20" s="1">
        <f t="shared" si="0"/>
        <v>1956.6299999999997</v>
      </c>
      <c r="F20" s="1">
        <f t="shared" si="0"/>
        <v>2796.33</v>
      </c>
      <c r="G20" s="1">
        <f t="shared" si="0"/>
        <v>5323.21</v>
      </c>
      <c r="H20" s="1"/>
    </row>
    <row r="21" spans="1:9">
      <c r="A21" s="1" t="s">
        <v>19</v>
      </c>
      <c r="B21" s="1"/>
      <c r="C21" s="1">
        <f t="shared" ref="C21:F21" si="1">SUM(C18:C20)</f>
        <v>4341.5</v>
      </c>
      <c r="D21" s="1">
        <f t="shared" si="1"/>
        <v>12481.979999999998</v>
      </c>
      <c r="E21" s="1">
        <f t="shared" si="1"/>
        <v>9833.09</v>
      </c>
      <c r="F21" s="1">
        <f t="shared" si="1"/>
        <v>12515.550000000001</v>
      </c>
      <c r="G21" s="1">
        <f>SUM(G18:G20)</f>
        <v>15087.32</v>
      </c>
      <c r="H21" s="9" t="s">
        <v>98</v>
      </c>
    </row>
    <row r="22" spans="1:9">
      <c r="A22" s="1"/>
      <c r="B22" s="1"/>
      <c r="C22" s="1"/>
      <c r="D22" s="1"/>
      <c r="E22" s="1"/>
      <c r="F22" s="1"/>
      <c r="G22" s="1"/>
      <c r="H22" s="1"/>
    </row>
    <row r="23" spans="1:9">
      <c r="A23" s="1"/>
      <c r="B23" s="1"/>
      <c r="C23" s="1"/>
      <c r="D23" s="1"/>
      <c r="E23" s="1"/>
      <c r="F23" s="1"/>
      <c r="G23" s="1"/>
      <c r="H23" s="1"/>
    </row>
    <row r="24" spans="1:9">
      <c r="A24" s="1"/>
      <c r="B24" s="1"/>
      <c r="C24" s="1"/>
      <c r="D24" s="1"/>
      <c r="E24" s="1"/>
      <c r="F24" s="1"/>
      <c r="G24" s="1"/>
      <c r="H24" s="1"/>
    </row>
    <row r="25" spans="1:9" ht="19">
      <c r="A25" s="3" t="s">
        <v>20</v>
      </c>
      <c r="B25" s="1"/>
      <c r="C25" s="1"/>
      <c r="D25" s="1"/>
      <c r="E25" s="1"/>
      <c r="F25" s="1"/>
      <c r="G25" s="1"/>
      <c r="H25" s="7" t="s">
        <v>97</v>
      </c>
      <c r="I25" s="10">
        <f>D29+D32+D34+D35+D38+D39+D43+D54+D56+D57+D58+D59+D60+D65+D68+D83+D84+D85+D97+D100+D101+D102+D103+D108+D111+D117</f>
        <v>9252.619999999999</v>
      </c>
    </row>
    <row r="26" spans="1:9" ht="26">
      <c r="A26" s="2" t="s">
        <v>21</v>
      </c>
      <c r="B26" s="2" t="s">
        <v>22</v>
      </c>
      <c r="C26" s="2" t="s">
        <v>23</v>
      </c>
      <c r="D26" s="2" t="s">
        <v>2</v>
      </c>
      <c r="E26" s="2">
        <v>2008</v>
      </c>
      <c r="F26" s="2">
        <v>2009</v>
      </c>
      <c r="G26" s="2" t="s">
        <v>24</v>
      </c>
      <c r="H26" s="7" t="s">
        <v>95</v>
      </c>
      <c r="I26" s="10">
        <f>G29+G32+G34+G35+G38+G39+G43+G54+G56+G57+G58+G59+G60+G65+G68+G83+G84+G85+G97+G100+G101+G102+G103+G108+G111+G117</f>
        <v>11578.9</v>
      </c>
    </row>
    <row r="27" spans="1:9" ht="19">
      <c r="A27" s="5" t="s">
        <v>25</v>
      </c>
      <c r="B27" s="5"/>
      <c r="C27" s="5"/>
      <c r="D27" s="5"/>
      <c r="E27" s="5"/>
      <c r="F27" s="5"/>
      <c r="G27" s="5"/>
      <c r="H27" s="7" t="s">
        <v>96</v>
      </c>
      <c r="I27" s="10">
        <f>F29+F32+F34+F35+F38+F39+F43+F54+F56+F57+F58+F59+F60+F65+F68+F83+F84+F85+F97+F100+F101+F102+F103+F108+F111+F117</f>
        <v>8910.44</v>
      </c>
    </row>
    <row r="28" spans="1:9">
      <c r="A28" s="6" t="s">
        <v>26</v>
      </c>
      <c r="B28" s="6"/>
      <c r="C28" s="6"/>
      <c r="D28" s="6"/>
      <c r="E28" s="6"/>
      <c r="F28" s="6"/>
      <c r="G28" s="6"/>
      <c r="H28" s="1"/>
    </row>
    <row r="29" spans="1:9">
      <c r="A29" s="2" t="s">
        <v>27</v>
      </c>
      <c r="B29" s="2" t="s">
        <v>28</v>
      </c>
      <c r="C29" s="2">
        <v>1143.33</v>
      </c>
      <c r="D29" s="2">
        <v>273.33</v>
      </c>
      <c r="E29" s="2">
        <v>590</v>
      </c>
      <c r="F29" s="2">
        <v>60</v>
      </c>
      <c r="G29" s="2">
        <v>170</v>
      </c>
      <c r="H29" s="1"/>
    </row>
    <row r="30" spans="1:9">
      <c r="A30" s="2" t="s">
        <v>29</v>
      </c>
      <c r="B30" s="2" t="s">
        <v>30</v>
      </c>
      <c r="C30" s="2">
        <v>0</v>
      </c>
      <c r="D30" s="2">
        <v>37</v>
      </c>
      <c r="E30" s="2">
        <v>37</v>
      </c>
      <c r="F30" s="2">
        <v>37</v>
      </c>
      <c r="G30" s="2">
        <v>37</v>
      </c>
      <c r="H30" s="1" t="s">
        <v>31</v>
      </c>
    </row>
    <row r="31" spans="1:9">
      <c r="A31" s="6" t="s">
        <v>32</v>
      </c>
      <c r="B31" s="6"/>
      <c r="C31" s="6"/>
      <c r="D31" s="6"/>
      <c r="E31" s="6"/>
      <c r="F31" s="6"/>
      <c r="G31" s="6"/>
      <c r="H31" s="1"/>
    </row>
    <row r="32" spans="1:9" ht="26">
      <c r="A32" s="2" t="s">
        <v>33</v>
      </c>
      <c r="B32" s="2" t="s">
        <v>28</v>
      </c>
      <c r="C32" s="2">
        <v>90</v>
      </c>
      <c r="D32" s="2">
        <v>76.67</v>
      </c>
      <c r="E32" s="2">
        <v>110</v>
      </c>
      <c r="F32" s="2">
        <v>70</v>
      </c>
      <c r="G32" s="2">
        <v>50</v>
      </c>
      <c r="H32" s="1"/>
    </row>
    <row r="33" spans="1:8">
      <c r="A33" s="6" t="s">
        <v>34</v>
      </c>
      <c r="B33" s="6"/>
      <c r="C33" s="6"/>
      <c r="D33" s="6"/>
      <c r="E33" s="6"/>
      <c r="F33" s="6"/>
      <c r="G33" s="6"/>
      <c r="H33" s="1"/>
    </row>
    <row r="34" spans="1:8" ht="26">
      <c r="A34" s="2" t="s">
        <v>35</v>
      </c>
      <c r="B34" s="2" t="s">
        <v>28</v>
      </c>
      <c r="C34" s="2">
        <v>0</v>
      </c>
      <c r="D34" s="2">
        <v>6.67</v>
      </c>
      <c r="E34" s="2">
        <v>20</v>
      </c>
      <c r="F34" s="2">
        <v>0</v>
      </c>
      <c r="G34" s="2">
        <v>0</v>
      </c>
      <c r="H34" s="1" t="s">
        <v>36</v>
      </c>
    </row>
    <row r="35" spans="1:8" ht="26">
      <c r="A35" s="2" t="s">
        <v>37</v>
      </c>
      <c r="B35" s="2" t="s">
        <v>28</v>
      </c>
      <c r="C35" s="2">
        <v>162.16999999999999</v>
      </c>
      <c r="D35" s="2">
        <v>317.07</v>
      </c>
      <c r="E35" s="2">
        <v>390.68</v>
      </c>
      <c r="F35" s="2">
        <v>144.38</v>
      </c>
      <c r="G35" s="2">
        <v>416.16</v>
      </c>
      <c r="H35" s="1"/>
    </row>
    <row r="36" spans="1:8">
      <c r="A36" s="5" t="s">
        <v>38</v>
      </c>
      <c r="B36" s="5"/>
      <c r="C36" s="5"/>
      <c r="D36" s="5"/>
      <c r="E36" s="5"/>
      <c r="F36" s="5"/>
      <c r="G36" s="5"/>
      <c r="H36" s="1"/>
    </row>
    <row r="37" spans="1:8">
      <c r="A37" s="6" t="s">
        <v>39</v>
      </c>
      <c r="B37" s="6"/>
      <c r="C37" s="6"/>
      <c r="D37" s="6"/>
      <c r="E37" s="6"/>
      <c r="F37" s="6"/>
      <c r="G37" s="6"/>
      <c r="H37" s="1"/>
    </row>
    <row r="38" spans="1:8">
      <c r="A38" s="2" t="s">
        <v>40</v>
      </c>
      <c r="B38" s="2" t="s">
        <v>28</v>
      </c>
      <c r="C38" s="2">
        <v>0</v>
      </c>
      <c r="D38" s="2">
        <v>150</v>
      </c>
      <c r="E38" s="2">
        <v>30</v>
      </c>
      <c r="F38" s="2">
        <v>180</v>
      </c>
      <c r="G38" s="2">
        <v>240</v>
      </c>
      <c r="H38" s="1" t="s">
        <v>41</v>
      </c>
    </row>
    <row r="39" spans="1:8" ht="26">
      <c r="A39" s="2" t="s">
        <v>42</v>
      </c>
      <c r="B39" s="2" t="s">
        <v>28</v>
      </c>
      <c r="C39" s="2">
        <v>0</v>
      </c>
      <c r="D39" s="2">
        <v>100</v>
      </c>
      <c r="E39" s="2">
        <v>100</v>
      </c>
      <c r="F39" s="2">
        <v>100</v>
      </c>
      <c r="G39" s="2">
        <v>100</v>
      </c>
      <c r="H39" s="1" t="s">
        <v>41</v>
      </c>
    </row>
    <row r="40" spans="1:8" ht="26">
      <c r="A40" s="2" t="s">
        <v>43</v>
      </c>
      <c r="B40" s="2" t="s">
        <v>30</v>
      </c>
      <c r="C40" s="2">
        <v>0</v>
      </c>
      <c r="D40" s="2">
        <v>44.8</v>
      </c>
      <c r="E40" s="2">
        <v>44.8</v>
      </c>
      <c r="F40" s="2">
        <v>44.8</v>
      </c>
      <c r="G40" s="2">
        <v>44.8</v>
      </c>
      <c r="H40" s="1" t="s">
        <v>31</v>
      </c>
    </row>
    <row r="41" spans="1:8">
      <c r="A41" s="2" t="s">
        <v>44</v>
      </c>
      <c r="B41" s="2" t="s">
        <v>30</v>
      </c>
      <c r="C41" s="2">
        <v>0</v>
      </c>
      <c r="D41" s="2">
        <v>1.72</v>
      </c>
      <c r="E41" s="2">
        <v>1.72</v>
      </c>
      <c r="F41" s="2">
        <v>1.72</v>
      </c>
      <c r="G41" s="2">
        <v>1.72</v>
      </c>
      <c r="H41" s="1" t="s">
        <v>31</v>
      </c>
    </row>
    <row r="42" spans="1:8">
      <c r="A42" s="5" t="s">
        <v>45</v>
      </c>
      <c r="B42" s="5"/>
      <c r="C42" s="5"/>
      <c r="D42" s="5"/>
      <c r="E42" s="5"/>
      <c r="F42" s="5"/>
      <c r="G42" s="5"/>
      <c r="H42" s="1"/>
    </row>
    <row r="43" spans="1:8">
      <c r="A43" s="2" t="s">
        <v>46</v>
      </c>
      <c r="B43" s="2" t="s">
        <v>28</v>
      </c>
      <c r="C43" s="2">
        <v>373.31</v>
      </c>
      <c r="D43" s="2">
        <v>1866.92</v>
      </c>
      <c r="E43" s="2">
        <v>686.4</v>
      </c>
      <c r="F43" s="2">
        <v>1008.75</v>
      </c>
      <c r="G43" s="2">
        <v>3905.6</v>
      </c>
      <c r="H43" s="1"/>
    </row>
    <row r="44" spans="1:8">
      <c r="A44" s="1"/>
      <c r="B44" s="1"/>
      <c r="C44" s="1"/>
      <c r="D44" s="1"/>
      <c r="E44" s="1"/>
      <c r="F44" s="1"/>
      <c r="G44" s="1"/>
      <c r="H44" s="1"/>
    </row>
    <row r="45" spans="1:8">
      <c r="A45" s="1"/>
      <c r="B45" s="1"/>
      <c r="C45" s="1"/>
      <c r="D45" s="1"/>
      <c r="E45" s="1"/>
      <c r="F45" s="1"/>
      <c r="G45" s="1"/>
      <c r="H45" s="1"/>
    </row>
    <row r="46" spans="1:8">
      <c r="A46" s="3" t="s">
        <v>47</v>
      </c>
      <c r="B46" s="1"/>
      <c r="C46" s="1"/>
      <c r="D46" s="1"/>
      <c r="E46" s="1"/>
      <c r="F46" s="1"/>
      <c r="G46" s="1"/>
      <c r="H46" s="1"/>
    </row>
    <row r="47" spans="1:8" ht="26">
      <c r="A47" s="2" t="s">
        <v>21</v>
      </c>
      <c r="B47" s="2" t="s">
        <v>22</v>
      </c>
      <c r="C47" s="2" t="s">
        <v>48</v>
      </c>
      <c r="D47" s="2" t="s">
        <v>2</v>
      </c>
      <c r="E47" s="2">
        <v>2008</v>
      </c>
      <c r="F47" s="2">
        <v>2009</v>
      </c>
      <c r="G47" s="2" t="s">
        <v>49</v>
      </c>
      <c r="H47" s="4"/>
    </row>
    <row r="48" spans="1:8">
      <c r="A48" s="5" t="s">
        <v>25</v>
      </c>
      <c r="B48" s="5"/>
      <c r="C48" s="5"/>
      <c r="D48" s="5"/>
      <c r="E48" s="5"/>
      <c r="F48" s="5"/>
      <c r="G48" s="5"/>
      <c r="H48" s="5"/>
    </row>
    <row r="49" spans="1:8">
      <c r="A49" s="6" t="s">
        <v>26</v>
      </c>
      <c r="B49" s="6"/>
      <c r="C49" s="6"/>
      <c r="D49" s="6"/>
      <c r="E49" s="6"/>
      <c r="F49" s="6"/>
      <c r="G49" s="6"/>
      <c r="H49" s="6"/>
    </row>
    <row r="50" spans="1:8" ht="26">
      <c r="A50" s="2" t="s">
        <v>50</v>
      </c>
      <c r="B50" s="2" t="s">
        <v>51</v>
      </c>
      <c r="C50" s="2">
        <v>35.29</v>
      </c>
      <c r="D50" s="2">
        <v>97.08</v>
      </c>
      <c r="E50" s="2">
        <v>140.1</v>
      </c>
      <c r="F50" s="2">
        <v>67.510000000000005</v>
      </c>
      <c r="G50" s="2">
        <v>83.64</v>
      </c>
      <c r="H50" s="4"/>
    </row>
    <row r="51" spans="1:8" ht="26">
      <c r="A51" s="2" t="s">
        <v>52</v>
      </c>
      <c r="B51" s="2" t="s">
        <v>53</v>
      </c>
      <c r="C51" s="2">
        <v>0</v>
      </c>
      <c r="D51" s="2">
        <v>11.8</v>
      </c>
      <c r="E51" s="2">
        <v>8.35</v>
      </c>
      <c r="F51" s="2">
        <v>13.53</v>
      </c>
      <c r="G51" s="2">
        <v>13.53</v>
      </c>
      <c r="H51" s="4" t="s">
        <v>54</v>
      </c>
    </row>
    <row r="52" spans="1:8" ht="26">
      <c r="A52" s="2" t="s">
        <v>55</v>
      </c>
      <c r="B52" s="2" t="s">
        <v>30</v>
      </c>
      <c r="C52" s="2">
        <v>0</v>
      </c>
      <c r="D52" s="2">
        <v>3.18</v>
      </c>
      <c r="E52" s="2">
        <v>3.18</v>
      </c>
      <c r="F52" s="2">
        <v>3.18</v>
      </c>
      <c r="G52" s="2">
        <v>3.18</v>
      </c>
      <c r="H52" s="4" t="s">
        <v>56</v>
      </c>
    </row>
    <row r="53" spans="1:8">
      <c r="A53" s="6" t="s">
        <v>57</v>
      </c>
      <c r="B53" s="6"/>
      <c r="C53" s="6"/>
      <c r="D53" s="6"/>
      <c r="E53" s="6"/>
      <c r="F53" s="6"/>
      <c r="G53" s="6"/>
      <c r="H53" s="6"/>
    </row>
    <row r="54" spans="1:8" ht="26">
      <c r="A54" s="2" t="s">
        <v>58</v>
      </c>
      <c r="B54" s="2" t="s">
        <v>28</v>
      </c>
      <c r="C54" s="2">
        <v>7.38</v>
      </c>
      <c r="D54" s="2">
        <v>7.96</v>
      </c>
      <c r="E54" s="2">
        <v>3.98</v>
      </c>
      <c r="F54" s="2">
        <v>7.96</v>
      </c>
      <c r="G54" s="2">
        <v>11.94</v>
      </c>
      <c r="H54" s="4"/>
    </row>
    <row r="55" spans="1:8">
      <c r="A55" s="6" t="s">
        <v>34</v>
      </c>
      <c r="B55" s="6"/>
      <c r="C55" s="6"/>
      <c r="D55" s="6"/>
      <c r="E55" s="6"/>
      <c r="F55" s="6"/>
      <c r="G55" s="6"/>
      <c r="H55" s="6"/>
    </row>
    <row r="56" spans="1:8" ht="26">
      <c r="A56" s="2" t="s">
        <v>59</v>
      </c>
      <c r="B56" s="2" t="s">
        <v>28</v>
      </c>
      <c r="C56" s="2">
        <v>32.549999999999997</v>
      </c>
      <c r="D56" s="2">
        <v>489.35</v>
      </c>
      <c r="E56" s="2">
        <v>656.44</v>
      </c>
      <c r="F56" s="2">
        <v>652.47</v>
      </c>
      <c r="G56" s="2">
        <v>159.13999999999999</v>
      </c>
      <c r="H56" s="4"/>
    </row>
    <row r="57" spans="1:8" ht="26">
      <c r="A57" s="2" t="s">
        <v>37</v>
      </c>
      <c r="B57" s="2" t="s">
        <v>28</v>
      </c>
      <c r="C57" s="2">
        <v>105.64</v>
      </c>
      <c r="D57" s="2">
        <v>170.91</v>
      </c>
      <c r="E57" s="2">
        <v>210.59</v>
      </c>
      <c r="F57" s="2">
        <v>77.83</v>
      </c>
      <c r="G57" s="2">
        <v>224.32</v>
      </c>
      <c r="H57" s="4"/>
    </row>
    <row r="58" spans="1:8" ht="26">
      <c r="A58" s="2" t="s">
        <v>60</v>
      </c>
      <c r="B58" s="2" t="s">
        <v>28</v>
      </c>
      <c r="C58" s="2">
        <v>0</v>
      </c>
      <c r="D58" s="2">
        <v>626.66999999999996</v>
      </c>
      <c r="E58" s="2">
        <v>350</v>
      </c>
      <c r="F58" s="2">
        <v>770</v>
      </c>
      <c r="G58" s="2">
        <v>760</v>
      </c>
      <c r="H58" s="4" t="s">
        <v>41</v>
      </c>
    </row>
    <row r="59" spans="1:8" ht="26">
      <c r="A59" s="2" t="s">
        <v>61</v>
      </c>
      <c r="B59" s="2" t="s">
        <v>28</v>
      </c>
      <c r="C59" s="2">
        <v>0</v>
      </c>
      <c r="D59" s="2">
        <v>13.33</v>
      </c>
      <c r="E59" s="2">
        <v>30</v>
      </c>
      <c r="F59" s="2">
        <v>10</v>
      </c>
      <c r="G59" s="2">
        <v>0</v>
      </c>
      <c r="H59" s="4" t="s">
        <v>62</v>
      </c>
    </row>
    <row r="60" spans="1:8">
      <c r="A60" s="2" t="s">
        <v>63</v>
      </c>
      <c r="B60" s="2" t="s">
        <v>28</v>
      </c>
      <c r="C60" s="2">
        <v>140.4</v>
      </c>
      <c r="D60" s="2">
        <v>0</v>
      </c>
      <c r="E60" s="2">
        <v>0</v>
      </c>
      <c r="F60" s="2">
        <v>0</v>
      </c>
      <c r="G60" s="2">
        <v>0</v>
      </c>
      <c r="H60" s="4"/>
    </row>
    <row r="61" spans="1:8" ht="26">
      <c r="A61" s="2" t="s">
        <v>64</v>
      </c>
      <c r="B61" s="2" t="s">
        <v>51</v>
      </c>
      <c r="C61" s="2">
        <v>0</v>
      </c>
      <c r="D61" s="2">
        <v>41.31</v>
      </c>
      <c r="E61" s="2">
        <v>25.62</v>
      </c>
      <c r="F61" s="2">
        <v>49.77</v>
      </c>
      <c r="G61" s="2">
        <v>48.54</v>
      </c>
      <c r="H61" s="4" t="s">
        <v>56</v>
      </c>
    </row>
    <row r="62" spans="1:8">
      <c r="A62" s="2" t="s">
        <v>65</v>
      </c>
      <c r="B62" s="2" t="s">
        <v>53</v>
      </c>
      <c r="C62" s="2">
        <v>0</v>
      </c>
      <c r="D62" s="2">
        <v>207.01</v>
      </c>
      <c r="E62" s="2">
        <v>155.56</v>
      </c>
      <c r="F62" s="2">
        <v>232.74</v>
      </c>
      <c r="G62" s="2">
        <v>232.74</v>
      </c>
      <c r="H62" s="4" t="s">
        <v>66</v>
      </c>
    </row>
    <row r="63" spans="1:8">
      <c r="A63" s="2" t="s">
        <v>67</v>
      </c>
      <c r="B63" s="2" t="s">
        <v>53</v>
      </c>
      <c r="C63" s="2">
        <v>0</v>
      </c>
      <c r="D63" s="2">
        <v>13.26</v>
      </c>
      <c r="E63" s="2">
        <v>7.16</v>
      </c>
      <c r="F63" s="2">
        <v>16.309999999999999</v>
      </c>
      <c r="G63" s="2">
        <v>16.309999999999999</v>
      </c>
      <c r="H63" s="4" t="s">
        <v>54</v>
      </c>
    </row>
    <row r="64" spans="1:8">
      <c r="A64" s="6" t="s">
        <v>68</v>
      </c>
      <c r="B64" s="6"/>
      <c r="C64" s="6"/>
      <c r="D64" s="6"/>
      <c r="E64" s="6"/>
      <c r="F64" s="6"/>
      <c r="G64" s="6"/>
      <c r="H64" s="6"/>
    </row>
    <row r="65" spans="1:8" ht="26">
      <c r="A65" s="2" t="s">
        <v>69</v>
      </c>
      <c r="B65" s="2" t="s">
        <v>28</v>
      </c>
      <c r="C65" s="2">
        <v>0</v>
      </c>
      <c r="D65" s="2">
        <v>27.85</v>
      </c>
      <c r="E65" s="2">
        <v>7.96</v>
      </c>
      <c r="F65" s="2">
        <v>15.91</v>
      </c>
      <c r="G65" s="2">
        <v>59.68</v>
      </c>
      <c r="H65" s="4" t="s">
        <v>41</v>
      </c>
    </row>
    <row r="66" spans="1:8">
      <c r="A66" s="5" t="s">
        <v>38</v>
      </c>
      <c r="B66" s="5"/>
      <c r="C66" s="5"/>
      <c r="D66" s="5"/>
      <c r="E66" s="5"/>
      <c r="F66" s="5"/>
      <c r="G66" s="5"/>
      <c r="H66" s="5"/>
    </row>
    <row r="67" spans="1:8">
      <c r="A67" s="6" t="s">
        <v>39</v>
      </c>
      <c r="B67" s="6"/>
      <c r="C67" s="6"/>
      <c r="D67" s="6"/>
      <c r="E67" s="6"/>
      <c r="F67" s="6"/>
      <c r="G67" s="6"/>
      <c r="H67" s="6"/>
    </row>
    <row r="68" spans="1:8" ht="26">
      <c r="A68" s="2" t="s">
        <v>70</v>
      </c>
      <c r="B68" s="2" t="s">
        <v>28</v>
      </c>
      <c r="C68" s="2">
        <v>265.73</v>
      </c>
      <c r="D68" s="2">
        <v>463.6</v>
      </c>
      <c r="E68" s="2">
        <v>250.35</v>
      </c>
      <c r="F68" s="2">
        <v>570.23</v>
      </c>
      <c r="G68" s="2">
        <v>570.23</v>
      </c>
      <c r="H68" s="4"/>
    </row>
    <row r="69" spans="1:8" ht="26">
      <c r="A69" s="2" t="s">
        <v>71</v>
      </c>
      <c r="B69" s="2" t="s">
        <v>53</v>
      </c>
      <c r="C69" s="2">
        <v>0</v>
      </c>
      <c r="D69" s="2">
        <v>0</v>
      </c>
      <c r="E69" s="2">
        <v>48.69</v>
      </c>
      <c r="F69" s="2">
        <v>0</v>
      </c>
      <c r="G69" s="2">
        <v>0</v>
      </c>
      <c r="H69" s="4" t="s">
        <v>72</v>
      </c>
    </row>
    <row r="70" spans="1:8">
      <c r="A70" s="2" t="s">
        <v>73</v>
      </c>
      <c r="B70" s="2" t="s">
        <v>53</v>
      </c>
      <c r="C70" s="2">
        <v>15.65</v>
      </c>
      <c r="D70" s="2">
        <v>34.07</v>
      </c>
      <c r="E70" s="2">
        <v>28.14</v>
      </c>
      <c r="F70" s="2">
        <v>37.03</v>
      </c>
      <c r="G70" s="2">
        <v>37.03</v>
      </c>
      <c r="H70" s="4"/>
    </row>
    <row r="71" spans="1:8">
      <c r="A71" s="2" t="s">
        <v>74</v>
      </c>
      <c r="B71" s="2" t="s">
        <v>53</v>
      </c>
      <c r="C71" s="2">
        <v>0</v>
      </c>
      <c r="D71" s="2">
        <v>0</v>
      </c>
      <c r="E71" s="2">
        <v>0</v>
      </c>
      <c r="F71" s="2">
        <v>4.5</v>
      </c>
      <c r="G71" s="2">
        <v>2.25</v>
      </c>
      <c r="H71" s="4" t="s">
        <v>72</v>
      </c>
    </row>
    <row r="72" spans="1:8">
      <c r="A72" s="2" t="s">
        <v>75</v>
      </c>
      <c r="B72" s="2" t="s">
        <v>51</v>
      </c>
      <c r="C72" s="2">
        <v>73.45</v>
      </c>
      <c r="D72" s="2">
        <v>78.069999999999993</v>
      </c>
      <c r="E72" s="2">
        <v>77.7</v>
      </c>
      <c r="F72" s="2">
        <v>77.599999999999994</v>
      </c>
      <c r="G72" s="2">
        <v>78.900000000000006</v>
      </c>
      <c r="H72" s="4"/>
    </row>
    <row r="73" spans="1:8">
      <c r="A73" s="2" t="s">
        <v>76</v>
      </c>
      <c r="B73" s="2" t="s">
        <v>77</v>
      </c>
      <c r="C73" s="2">
        <v>1187.98</v>
      </c>
      <c r="D73" s="2">
        <v>988.08</v>
      </c>
      <c r="E73" s="2">
        <v>1118.17</v>
      </c>
      <c r="F73" s="2">
        <v>923.03</v>
      </c>
      <c r="G73" s="2">
        <v>923.03</v>
      </c>
      <c r="H73" s="4"/>
    </row>
    <row r="74" spans="1:8">
      <c r="A74" s="5" t="s">
        <v>38</v>
      </c>
      <c r="B74" s="5"/>
      <c r="C74" s="5"/>
      <c r="D74" s="5"/>
      <c r="E74" s="5"/>
      <c r="F74" s="5"/>
      <c r="G74" s="5"/>
      <c r="H74" s="5"/>
    </row>
    <row r="75" spans="1:8">
      <c r="A75" s="6" t="s">
        <v>39</v>
      </c>
      <c r="B75" s="6"/>
      <c r="C75" s="6"/>
      <c r="D75" s="6"/>
      <c r="E75" s="6"/>
      <c r="F75" s="6"/>
      <c r="G75" s="6"/>
      <c r="H75" s="6"/>
    </row>
    <row r="76" spans="1:8">
      <c r="A76" s="2" t="s">
        <v>78</v>
      </c>
      <c r="B76" s="2" t="s">
        <v>30</v>
      </c>
      <c r="C76" s="2">
        <v>0</v>
      </c>
      <c r="D76" s="2">
        <v>2.2999999999999998</v>
      </c>
      <c r="E76" s="2">
        <v>2.2999999999999998</v>
      </c>
      <c r="F76" s="2">
        <v>2.2999999999999998</v>
      </c>
      <c r="G76" s="2">
        <v>2.2999999999999998</v>
      </c>
      <c r="H76" s="4" t="s">
        <v>56</v>
      </c>
    </row>
    <row r="77" spans="1:8">
      <c r="A77" s="2" t="s">
        <v>79</v>
      </c>
      <c r="B77" s="2" t="s">
        <v>30</v>
      </c>
      <c r="C77" s="2">
        <v>0</v>
      </c>
      <c r="D77" s="2">
        <v>68.599999999999994</v>
      </c>
      <c r="E77" s="2">
        <v>68.599999999999994</v>
      </c>
      <c r="F77" s="2">
        <v>68.599999999999994</v>
      </c>
      <c r="G77" s="2">
        <v>68.599999999999994</v>
      </c>
      <c r="H77" s="4" t="s">
        <v>56</v>
      </c>
    </row>
    <row r="78" spans="1:8">
      <c r="A78" s="2" t="s">
        <v>80</v>
      </c>
      <c r="B78" s="2" t="s">
        <v>30</v>
      </c>
      <c r="C78" s="2">
        <v>0</v>
      </c>
      <c r="D78" s="2">
        <v>13.4</v>
      </c>
      <c r="E78" s="2">
        <v>13.4</v>
      </c>
      <c r="F78" s="2">
        <v>13.4</v>
      </c>
      <c r="G78" s="2">
        <v>13.4</v>
      </c>
      <c r="H78" s="4" t="s">
        <v>56</v>
      </c>
    </row>
    <row r="79" spans="1:8" ht="26">
      <c r="A79" s="2" t="s">
        <v>81</v>
      </c>
      <c r="B79" s="2" t="s">
        <v>30</v>
      </c>
      <c r="C79" s="2">
        <v>0</v>
      </c>
      <c r="D79" s="2">
        <v>13.6</v>
      </c>
      <c r="E79" s="2">
        <v>13.6</v>
      </c>
      <c r="F79" s="2">
        <v>13.6</v>
      </c>
      <c r="G79" s="2">
        <v>13.6</v>
      </c>
      <c r="H79" s="4" t="s">
        <v>56</v>
      </c>
    </row>
    <row r="80" spans="1:8" ht="26">
      <c r="A80" s="2" t="s">
        <v>82</v>
      </c>
      <c r="B80" s="2" t="s">
        <v>30</v>
      </c>
      <c r="C80" s="2">
        <v>0</v>
      </c>
      <c r="D80" s="2">
        <v>1.8</v>
      </c>
      <c r="E80" s="2">
        <v>1.8</v>
      </c>
      <c r="F80" s="2">
        <v>1.8</v>
      </c>
      <c r="G80" s="2">
        <v>1.8</v>
      </c>
      <c r="H80" s="4" t="s">
        <v>56</v>
      </c>
    </row>
    <row r="81" spans="1:8" ht="26">
      <c r="A81" s="2" t="s">
        <v>83</v>
      </c>
      <c r="B81" s="2" t="s">
        <v>30</v>
      </c>
      <c r="C81" s="2">
        <v>0</v>
      </c>
      <c r="D81" s="2">
        <v>84.8</v>
      </c>
      <c r="E81" s="2">
        <v>84.8</v>
      </c>
      <c r="F81" s="2">
        <v>84.8</v>
      </c>
      <c r="G81" s="2">
        <v>84.8</v>
      </c>
      <c r="H81" s="4" t="s">
        <v>56</v>
      </c>
    </row>
    <row r="82" spans="1:8">
      <c r="A82" s="5" t="s">
        <v>45</v>
      </c>
      <c r="B82" s="5"/>
      <c r="C82" s="5"/>
      <c r="D82" s="5"/>
      <c r="E82" s="5"/>
      <c r="F82" s="5"/>
      <c r="G82" s="5"/>
      <c r="H82" s="5"/>
    </row>
    <row r="83" spans="1:8">
      <c r="A83" s="2" t="s">
        <v>84</v>
      </c>
      <c r="B83" s="2" t="s">
        <v>28</v>
      </c>
      <c r="C83" s="2">
        <v>1262.57</v>
      </c>
      <c r="D83" s="2">
        <v>1090.8900000000001</v>
      </c>
      <c r="E83" s="2">
        <v>1101.47</v>
      </c>
      <c r="F83" s="2">
        <v>1093.8499999999999</v>
      </c>
      <c r="G83" s="2">
        <v>1077.3499999999999</v>
      </c>
      <c r="H83" s="4"/>
    </row>
    <row r="84" spans="1:8">
      <c r="A84" s="2" t="s">
        <v>46</v>
      </c>
      <c r="B84" s="2" t="s">
        <v>28</v>
      </c>
      <c r="C84" s="2">
        <v>85.57</v>
      </c>
      <c r="D84" s="2">
        <v>11.4</v>
      </c>
      <c r="E84" s="2">
        <v>10.45</v>
      </c>
      <c r="F84" s="2">
        <v>6.43</v>
      </c>
      <c r="G84" s="2">
        <v>17.32</v>
      </c>
      <c r="H84" s="4"/>
    </row>
    <row r="85" spans="1:8">
      <c r="A85" s="2" t="s">
        <v>85</v>
      </c>
      <c r="B85" s="2" t="s">
        <v>28</v>
      </c>
      <c r="C85" s="2">
        <v>6.88</v>
      </c>
      <c r="D85" s="2">
        <v>10.54</v>
      </c>
      <c r="E85" s="2">
        <v>15.55</v>
      </c>
      <c r="F85" s="2">
        <v>12.84</v>
      </c>
      <c r="G85" s="2">
        <v>3.22</v>
      </c>
      <c r="H85" s="4"/>
    </row>
    <row r="86" spans="1:8">
      <c r="A86" s="1"/>
      <c r="B86" s="1"/>
      <c r="C86" s="1"/>
      <c r="D86" s="1"/>
      <c r="E86" s="1"/>
      <c r="F86" s="1"/>
      <c r="G86" s="1"/>
      <c r="H86" s="1"/>
    </row>
    <row r="87" spans="1:8">
      <c r="A87" s="1"/>
      <c r="B87" s="1"/>
      <c r="C87" s="1"/>
      <c r="D87" s="1"/>
      <c r="E87" s="1"/>
      <c r="F87" s="1"/>
      <c r="G87" s="1"/>
      <c r="H87" s="1"/>
    </row>
    <row r="88" spans="1:8">
      <c r="A88" s="3" t="s">
        <v>86</v>
      </c>
      <c r="B88" s="1"/>
      <c r="C88" s="1"/>
      <c r="D88" s="1"/>
      <c r="E88" s="1"/>
      <c r="F88" s="1"/>
      <c r="G88" s="1"/>
      <c r="H88" s="1"/>
    </row>
    <row r="89" spans="1:8" ht="26">
      <c r="A89" s="2" t="s">
        <v>21</v>
      </c>
      <c r="B89" s="2" t="s">
        <v>22</v>
      </c>
      <c r="C89" s="2" t="s">
        <v>48</v>
      </c>
      <c r="D89" s="2" t="s">
        <v>2</v>
      </c>
      <c r="E89" s="2">
        <v>2008</v>
      </c>
      <c r="F89" s="2">
        <v>2009</v>
      </c>
      <c r="G89" s="2" t="s">
        <v>49</v>
      </c>
      <c r="H89" s="1"/>
    </row>
    <row r="90" spans="1:8">
      <c r="A90" s="5" t="s">
        <v>25</v>
      </c>
      <c r="B90" s="5"/>
      <c r="C90" s="5"/>
      <c r="D90" s="5"/>
      <c r="E90" s="5"/>
      <c r="F90" s="5"/>
      <c r="G90" s="5"/>
      <c r="H90" s="1"/>
    </row>
    <row r="91" spans="1:8">
      <c r="A91" s="6" t="s">
        <v>26</v>
      </c>
      <c r="B91" s="6"/>
      <c r="C91" s="6"/>
      <c r="D91" s="6"/>
      <c r="E91" s="6"/>
      <c r="F91" s="6"/>
      <c r="G91" s="6"/>
      <c r="H91" s="1"/>
    </row>
    <row r="92" spans="1:8" ht="26">
      <c r="A92" s="2" t="s">
        <v>87</v>
      </c>
      <c r="B92" s="2" t="s">
        <v>51</v>
      </c>
      <c r="C92" s="2">
        <v>201.36</v>
      </c>
      <c r="D92" s="2">
        <v>1122.8900000000001</v>
      </c>
      <c r="E92" s="2">
        <v>919.98</v>
      </c>
      <c r="F92" s="2">
        <v>1133.79</v>
      </c>
      <c r="G92" s="2">
        <v>1314.89</v>
      </c>
      <c r="H92" s="1"/>
    </row>
    <row r="93" spans="1:8" ht="26">
      <c r="A93" s="2" t="s">
        <v>52</v>
      </c>
      <c r="B93" s="2" t="s">
        <v>53</v>
      </c>
      <c r="C93" s="2">
        <v>0</v>
      </c>
      <c r="D93" s="2">
        <v>17.86</v>
      </c>
      <c r="E93" s="2">
        <v>12.65</v>
      </c>
      <c r="F93" s="2">
        <v>20.47</v>
      </c>
      <c r="G93" s="2">
        <v>20.47</v>
      </c>
      <c r="H93" s="1" t="s">
        <v>54</v>
      </c>
    </row>
    <row r="94" spans="1:8" ht="26">
      <c r="A94" s="2" t="s">
        <v>55</v>
      </c>
      <c r="B94" s="2" t="s">
        <v>30</v>
      </c>
      <c r="C94" s="2">
        <v>0</v>
      </c>
      <c r="D94" s="2">
        <v>4.82</v>
      </c>
      <c r="E94" s="2">
        <v>4.82</v>
      </c>
      <c r="F94" s="2">
        <v>4.82</v>
      </c>
      <c r="G94" s="2">
        <v>4.82</v>
      </c>
      <c r="H94" s="1" t="s">
        <v>31</v>
      </c>
    </row>
    <row r="95" spans="1:8">
      <c r="A95" s="2" t="s">
        <v>88</v>
      </c>
      <c r="B95" s="2" t="s">
        <v>30</v>
      </c>
      <c r="C95" s="2">
        <v>0</v>
      </c>
      <c r="D95" s="2">
        <v>4</v>
      </c>
      <c r="E95" s="2">
        <v>4</v>
      </c>
      <c r="F95" s="2">
        <v>4</v>
      </c>
      <c r="G95" s="2">
        <v>4</v>
      </c>
      <c r="H95" s="1" t="s">
        <v>54</v>
      </c>
    </row>
    <row r="96" spans="1:8">
      <c r="A96" s="6" t="s">
        <v>57</v>
      </c>
      <c r="B96" s="6"/>
      <c r="C96" s="6"/>
      <c r="D96" s="6"/>
      <c r="E96" s="6"/>
      <c r="F96" s="6"/>
      <c r="G96" s="6"/>
      <c r="H96" s="1"/>
    </row>
    <row r="97" spans="1:8" ht="26">
      <c r="A97" s="2" t="s">
        <v>58</v>
      </c>
      <c r="B97" s="2" t="s">
        <v>28</v>
      </c>
      <c r="C97" s="2">
        <v>9.2799999999999994</v>
      </c>
      <c r="D97" s="2">
        <v>12.04</v>
      </c>
      <c r="E97" s="2">
        <v>6.02</v>
      </c>
      <c r="F97" s="2">
        <v>12.04</v>
      </c>
      <c r="G97" s="2">
        <v>18.059999999999999</v>
      </c>
      <c r="H97" s="1"/>
    </row>
    <row r="98" spans="1:8">
      <c r="A98" s="6" t="s">
        <v>34</v>
      </c>
      <c r="B98" s="6"/>
      <c r="C98" s="6"/>
      <c r="D98" s="6"/>
      <c r="E98" s="6"/>
      <c r="F98" s="6"/>
      <c r="G98" s="6"/>
      <c r="H98" s="1"/>
    </row>
    <row r="99" spans="1:8">
      <c r="A99" s="2" t="s">
        <v>89</v>
      </c>
      <c r="B99" s="2" t="s">
        <v>53</v>
      </c>
      <c r="C99" s="2">
        <v>0</v>
      </c>
      <c r="D99" s="2">
        <v>18.37</v>
      </c>
      <c r="E99" s="2">
        <v>0</v>
      </c>
      <c r="F99" s="2">
        <v>4.3600000000000003</v>
      </c>
      <c r="G99" s="2">
        <v>32.380000000000003</v>
      </c>
      <c r="H99" s="1" t="s">
        <v>90</v>
      </c>
    </row>
    <row r="100" spans="1:8" ht="26">
      <c r="A100" s="2" t="s">
        <v>59</v>
      </c>
      <c r="B100" s="2" t="s">
        <v>28</v>
      </c>
      <c r="C100" s="2">
        <v>40.78</v>
      </c>
      <c r="D100" s="2">
        <v>740.65</v>
      </c>
      <c r="E100" s="2">
        <v>993.56</v>
      </c>
      <c r="F100" s="2">
        <v>987.53</v>
      </c>
      <c r="G100" s="2">
        <v>240.86</v>
      </c>
      <c r="H100" s="1"/>
    </row>
    <row r="101" spans="1:8" ht="26">
      <c r="A101" s="2" t="s">
        <v>37</v>
      </c>
      <c r="B101" s="2" t="s">
        <v>28</v>
      </c>
      <c r="C101" s="2">
        <v>132.18</v>
      </c>
      <c r="D101" s="2">
        <v>258.68</v>
      </c>
      <c r="E101" s="2">
        <v>318.73</v>
      </c>
      <c r="F101" s="2">
        <v>117.79</v>
      </c>
      <c r="G101" s="2">
        <v>339.52</v>
      </c>
      <c r="H101" s="1"/>
    </row>
    <row r="102" spans="1:8" ht="26">
      <c r="A102" s="2" t="s">
        <v>91</v>
      </c>
      <c r="B102" s="2" t="s">
        <v>28</v>
      </c>
      <c r="C102" s="2">
        <v>0</v>
      </c>
      <c r="D102" s="2">
        <v>93.33</v>
      </c>
      <c r="E102" s="2">
        <v>80</v>
      </c>
      <c r="F102" s="2">
        <v>80</v>
      </c>
      <c r="G102" s="2">
        <v>120</v>
      </c>
      <c r="H102" s="1" t="s">
        <v>41</v>
      </c>
    </row>
    <row r="103" spans="1:8">
      <c r="A103" s="2" t="s">
        <v>63</v>
      </c>
      <c r="B103" s="2" t="s">
        <v>28</v>
      </c>
      <c r="C103" s="2">
        <v>176.26</v>
      </c>
      <c r="D103" s="2">
        <v>0</v>
      </c>
      <c r="E103" s="2">
        <v>0</v>
      </c>
      <c r="F103" s="2">
        <v>0</v>
      </c>
      <c r="G103" s="2">
        <v>0</v>
      </c>
      <c r="H103" s="1"/>
    </row>
    <row r="104" spans="1:8" ht="26">
      <c r="A104" s="2" t="s">
        <v>64</v>
      </c>
      <c r="B104" s="2" t="s">
        <v>51</v>
      </c>
      <c r="C104" s="2">
        <v>0</v>
      </c>
      <c r="D104" s="2">
        <v>62.52</v>
      </c>
      <c r="E104" s="2">
        <v>38.78</v>
      </c>
      <c r="F104" s="2">
        <v>75.33</v>
      </c>
      <c r="G104" s="2">
        <v>73.459999999999994</v>
      </c>
      <c r="H104" s="1" t="s">
        <v>31</v>
      </c>
    </row>
    <row r="105" spans="1:8">
      <c r="A105" s="2" t="s">
        <v>65</v>
      </c>
      <c r="B105" s="2" t="s">
        <v>53</v>
      </c>
      <c r="C105" s="2">
        <v>0</v>
      </c>
      <c r="D105" s="2">
        <v>313.32</v>
      </c>
      <c r="E105" s="2">
        <v>235.44</v>
      </c>
      <c r="F105" s="2">
        <v>352.26</v>
      </c>
      <c r="G105" s="2">
        <v>352.26</v>
      </c>
      <c r="H105" s="1" t="s">
        <v>54</v>
      </c>
    </row>
    <row r="106" spans="1:8">
      <c r="A106" s="2" t="s">
        <v>67</v>
      </c>
      <c r="B106" s="2" t="s">
        <v>53</v>
      </c>
      <c r="C106" s="2">
        <v>0</v>
      </c>
      <c r="D106" s="2">
        <v>20.07</v>
      </c>
      <c r="E106" s="2">
        <v>10.84</v>
      </c>
      <c r="F106" s="2">
        <v>24.69</v>
      </c>
      <c r="G106" s="2">
        <v>24.69</v>
      </c>
      <c r="H106" s="1" t="s">
        <v>54</v>
      </c>
    </row>
    <row r="107" spans="1:8">
      <c r="A107" s="6" t="s">
        <v>68</v>
      </c>
      <c r="B107" s="6"/>
      <c r="C107" s="6"/>
      <c r="D107" s="6"/>
      <c r="E107" s="6"/>
      <c r="F107" s="6"/>
      <c r="G107" s="6"/>
      <c r="H107" s="1"/>
    </row>
    <row r="108" spans="1:8" ht="26">
      <c r="A108" s="2" t="s">
        <v>69</v>
      </c>
      <c r="B108" s="2" t="s">
        <v>28</v>
      </c>
      <c r="C108" s="2">
        <v>0</v>
      </c>
      <c r="D108" s="2">
        <v>42.15</v>
      </c>
      <c r="E108" s="2">
        <v>12.04</v>
      </c>
      <c r="F108" s="2">
        <v>24.09</v>
      </c>
      <c r="G108" s="2">
        <v>90.32</v>
      </c>
      <c r="H108" s="1"/>
    </row>
    <row r="109" spans="1:8">
      <c r="A109" s="5" t="s">
        <v>38</v>
      </c>
      <c r="B109" s="5"/>
      <c r="C109" s="5"/>
      <c r="D109" s="5"/>
      <c r="E109" s="5"/>
      <c r="F109" s="5"/>
      <c r="G109" s="5"/>
      <c r="H109" s="1"/>
    </row>
    <row r="110" spans="1:8">
      <c r="A110" s="6" t="s">
        <v>39</v>
      </c>
      <c r="B110" s="6"/>
      <c r="C110" s="6"/>
      <c r="D110" s="6"/>
      <c r="E110" s="6"/>
      <c r="F110" s="6"/>
      <c r="G110" s="6"/>
      <c r="H110" s="1"/>
    </row>
    <row r="111" spans="1:8" ht="26">
      <c r="A111" s="2" t="s">
        <v>70</v>
      </c>
      <c r="B111" s="2" t="s">
        <v>28</v>
      </c>
      <c r="C111" s="2">
        <v>1037.81</v>
      </c>
      <c r="D111" s="2">
        <v>2340.73</v>
      </c>
      <c r="E111" s="2">
        <v>1264</v>
      </c>
      <c r="F111" s="2">
        <v>2879.1</v>
      </c>
      <c r="G111" s="2">
        <v>2879.1</v>
      </c>
      <c r="H111" s="1"/>
    </row>
    <row r="112" spans="1:8">
      <c r="A112" s="2" t="s">
        <v>74</v>
      </c>
      <c r="B112" s="2" t="s">
        <v>53</v>
      </c>
      <c r="C112" s="2">
        <v>0</v>
      </c>
      <c r="D112" s="2">
        <v>0</v>
      </c>
      <c r="E112" s="2">
        <v>0</v>
      </c>
      <c r="F112" s="2">
        <v>5.5</v>
      </c>
      <c r="G112" s="2">
        <v>2.75</v>
      </c>
      <c r="H112" s="2" t="s">
        <v>72</v>
      </c>
    </row>
    <row r="113" spans="1:8">
      <c r="A113" s="2" t="s">
        <v>92</v>
      </c>
      <c r="B113" s="2" t="s">
        <v>51</v>
      </c>
      <c r="C113" s="2">
        <v>162.83000000000001</v>
      </c>
      <c r="D113" s="2">
        <v>247.81</v>
      </c>
      <c r="E113" s="2">
        <v>242.42</v>
      </c>
      <c r="F113" s="2">
        <v>245.4</v>
      </c>
      <c r="G113" s="2">
        <v>255.63</v>
      </c>
      <c r="H113" s="1"/>
    </row>
    <row r="114" spans="1:8">
      <c r="A114" s="2" t="s">
        <v>93</v>
      </c>
      <c r="B114" s="2" t="s">
        <v>30</v>
      </c>
      <c r="C114" s="2">
        <v>0</v>
      </c>
      <c r="D114" s="2">
        <v>17</v>
      </c>
      <c r="E114" s="2">
        <v>17</v>
      </c>
      <c r="F114" s="2">
        <v>17</v>
      </c>
      <c r="G114" s="2">
        <v>17</v>
      </c>
      <c r="H114" s="1" t="s">
        <v>31</v>
      </c>
    </row>
    <row r="115" spans="1:8">
      <c r="A115" s="2" t="s">
        <v>44</v>
      </c>
      <c r="B115" s="2" t="s">
        <v>30</v>
      </c>
      <c r="C115" s="2">
        <v>0</v>
      </c>
      <c r="D115" s="2">
        <v>2.58</v>
      </c>
      <c r="E115" s="2">
        <v>2.58</v>
      </c>
      <c r="F115" s="2">
        <v>2.58</v>
      </c>
      <c r="G115" s="2">
        <v>2.58</v>
      </c>
      <c r="H115" s="1" t="s">
        <v>31</v>
      </c>
    </row>
    <row r="116" spans="1:8">
      <c r="A116" s="5" t="s">
        <v>45</v>
      </c>
      <c r="B116" s="5"/>
      <c r="C116" s="5"/>
      <c r="D116" s="5"/>
      <c r="E116" s="5"/>
      <c r="F116" s="5"/>
      <c r="G116" s="5"/>
      <c r="H116" s="1"/>
    </row>
    <row r="117" spans="1:8">
      <c r="A117" s="2" t="s">
        <v>46</v>
      </c>
      <c r="B117" s="2" t="s">
        <v>28</v>
      </c>
      <c r="C117" s="2">
        <v>64.56</v>
      </c>
      <c r="D117" s="2">
        <v>61.88</v>
      </c>
      <c r="E117" s="2">
        <v>30.33</v>
      </c>
      <c r="F117" s="2">
        <v>29.24</v>
      </c>
      <c r="G117" s="2">
        <v>126.08</v>
      </c>
      <c r="H117" s="1"/>
    </row>
    <row r="118" spans="1:8">
      <c r="A118" s="1"/>
      <c r="B118" s="1"/>
      <c r="C118" s="1"/>
      <c r="D118" s="1"/>
      <c r="E118" s="1"/>
      <c r="F118" s="1"/>
      <c r="G118" s="1"/>
      <c r="H118" s="1"/>
    </row>
    <row r="119" spans="1:8">
      <c r="A119" s="1"/>
      <c r="B119" s="1"/>
      <c r="C119" s="1"/>
      <c r="D119" s="1"/>
      <c r="E119" s="1"/>
      <c r="F119" s="1"/>
      <c r="G119" s="1"/>
      <c r="H119" s="1"/>
    </row>
    <row r="120" spans="1:8">
      <c r="A120" s="1" t="s">
        <v>94</v>
      </c>
      <c r="B120" s="1"/>
      <c r="C120" s="1"/>
      <c r="D120" s="1"/>
      <c r="E120" s="1"/>
      <c r="F120" s="1"/>
      <c r="G120" s="1"/>
      <c r="H120" s="1"/>
    </row>
    <row r="121" spans="1:8">
      <c r="A121" s="1"/>
      <c r="B121" s="1"/>
      <c r="C121" s="1"/>
      <c r="D121" s="1"/>
      <c r="E121" s="1"/>
      <c r="F121" s="1"/>
      <c r="G121" s="1"/>
      <c r="H121" s="1"/>
    </row>
    <row r="122" spans="1:8">
      <c r="A122" s="1"/>
      <c r="B122" s="1"/>
      <c r="C122" s="1"/>
      <c r="D122" s="1"/>
      <c r="E122" s="1"/>
      <c r="F122" s="1"/>
      <c r="G122" s="1"/>
      <c r="H122" s="1"/>
    </row>
    <row r="123" spans="1:8">
      <c r="A123" s="1"/>
      <c r="B123" s="1"/>
      <c r="C123" s="1"/>
      <c r="D123" s="1"/>
      <c r="E123" s="1"/>
      <c r="F123" s="1"/>
      <c r="G123" s="1"/>
      <c r="H123" s="1"/>
    </row>
  </sheetData>
  <mergeCells count="25">
    <mergeCell ref="A37:G37"/>
    <mergeCell ref="A27:G27"/>
    <mergeCell ref="A28:G28"/>
    <mergeCell ref="A31:G31"/>
    <mergeCell ref="A33:G33"/>
    <mergeCell ref="A36:G36"/>
    <mergeCell ref="A90:G90"/>
    <mergeCell ref="A42:G42"/>
    <mergeCell ref="A48:H48"/>
    <mergeCell ref="A49:H49"/>
    <mergeCell ref="A53:H53"/>
    <mergeCell ref="A55:H55"/>
    <mergeCell ref="A64:H64"/>
    <mergeCell ref="A66:H66"/>
    <mergeCell ref="A67:H67"/>
    <mergeCell ref="A74:H74"/>
    <mergeCell ref="A75:H75"/>
    <mergeCell ref="A82:H82"/>
    <mergeCell ref="A116:G116"/>
    <mergeCell ref="A91:G91"/>
    <mergeCell ref="A96:G96"/>
    <mergeCell ref="A98:G98"/>
    <mergeCell ref="A107:G107"/>
    <mergeCell ref="A109:G109"/>
    <mergeCell ref="A110:G110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Oil Change International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Stephen Kretzmann</dc:creator>
  <cp:lastModifiedBy>Stephen Kretzmann</cp:lastModifiedBy>
  <dcterms:created xsi:type="dcterms:W3CDTF">2012-01-26T18:24:31Z</dcterms:created>
  <dcterms:modified xsi:type="dcterms:W3CDTF">2012-04-02T10:40:59Z</dcterms:modified>
</cp:coreProperties>
</file>